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in\Плановый\БЮДЖЕТ 2022\Готовый пакет документов\2. ШКОЛЫ\Гимназия 4\7. 04.05.2022\"/>
    </mc:Choice>
  </mc:AlternateContent>
  <bookViews>
    <workbookView xWindow="0" yWindow="0" windowWidth="13455" windowHeight="11760" tabRatio="666"/>
  </bookViews>
  <sheets>
    <sheet name="Сведения" sheetId="3" r:id="rId1"/>
    <sheet name="Перечень" sheetId="1" r:id="rId2"/>
    <sheet name="График" sheetId="2" r:id="rId3"/>
  </sheets>
  <definedNames>
    <definedName name="_ftn1" localSheetId="2">График!#REF!</definedName>
    <definedName name="_ftn1" localSheetId="1">Перечень!$A$37</definedName>
    <definedName name="_ftn2" localSheetId="2">График!#REF!</definedName>
    <definedName name="_ftn2" localSheetId="1">Перечень!$A$52</definedName>
    <definedName name="_ftnref1" localSheetId="2">График!$B$7</definedName>
    <definedName name="_ftnref1" localSheetId="1">Перечень!$B$6</definedName>
    <definedName name="_ftnref2" localSheetId="2">График!$D$7</definedName>
    <definedName name="_ftnref2" localSheetId="1">Перечень!$D$6</definedName>
    <definedName name="_xlnm._FilterDatabase" localSheetId="2" hidden="1">График!$A$9:$AE$62</definedName>
    <definedName name="_xlnm._FilterDatabase" localSheetId="1" hidden="1">Перечень!$A$8:$K$58</definedName>
    <definedName name="_xlnm._FilterDatabase" localSheetId="0" hidden="1">Сведения!$A$27:$HN$77</definedName>
    <definedName name="_xlnm.Print_Titles" localSheetId="1">Перечень!$6:$9</definedName>
    <definedName name="_xlnm.Print_Area" localSheetId="2">График!$A$1:$Q$65</definedName>
    <definedName name="_xlnm.Print_Area" localSheetId="1">Перечень!$A$1:$G$65</definedName>
    <definedName name="_xlnm.Print_Area" localSheetId="0">Сведения!$A$1:$GQ$93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M72" i="3" l="1"/>
  <c r="DC44" i="3" l="1"/>
  <c r="FE54" i="3" l="1"/>
  <c r="EO54" i="3"/>
  <c r="BY73" i="3" l="1"/>
  <c r="N2" i="2" l="1"/>
  <c r="I61" i="2"/>
  <c r="GS57" i="3" l="1"/>
  <c r="I64" i="2" l="1"/>
  <c r="R11" i="2" l="1"/>
  <c r="G10" i="1" s="1"/>
  <c r="R12" i="2"/>
  <c r="G11" i="1" s="1"/>
  <c r="R13" i="2"/>
  <c r="G12" i="1" s="1"/>
  <c r="R14" i="2"/>
  <c r="G13" i="1" s="1"/>
  <c r="R15" i="2"/>
  <c r="G14" i="1" s="1"/>
  <c r="R16" i="2"/>
  <c r="G15" i="1" s="1"/>
  <c r="R17" i="2"/>
  <c r="G16" i="1" s="1"/>
  <c r="R18" i="2"/>
  <c r="G17" i="1" s="1"/>
  <c r="R19" i="2"/>
  <c r="G18" i="1" s="1"/>
  <c r="R20" i="2"/>
  <c r="G19" i="1" s="1"/>
  <c r="R21" i="2"/>
  <c r="G20" i="1" s="1"/>
  <c r="R22" i="2"/>
  <c r="G21" i="1" s="1"/>
  <c r="R23" i="2"/>
  <c r="G22" i="1" s="1"/>
  <c r="R24" i="2"/>
  <c r="G23" i="1" s="1"/>
  <c r="R25" i="2"/>
  <c r="G24" i="1" s="1"/>
  <c r="R26" i="2"/>
  <c r="G25" i="1" s="1"/>
  <c r="R27" i="2"/>
  <c r="R28" i="2"/>
  <c r="G27" i="1" s="1"/>
  <c r="GS39" i="3" s="1"/>
  <c r="R29" i="2"/>
  <c r="G28" i="1" s="1"/>
  <c r="R30" i="2"/>
  <c r="G29" i="1" s="1"/>
  <c r="R31" i="2"/>
  <c r="G30" i="1" s="1"/>
  <c r="R32" i="2"/>
  <c r="G31" i="1" s="1"/>
  <c r="R33" i="2"/>
  <c r="G32" i="1" s="1"/>
  <c r="R34" i="2"/>
  <c r="G33" i="1" s="1"/>
  <c r="R35" i="2"/>
  <c r="G34" i="1" s="1"/>
  <c r="R36" i="2"/>
  <c r="G35" i="1" s="1"/>
  <c r="R37" i="2"/>
  <c r="G36" i="1" s="1"/>
  <c r="R38" i="2"/>
  <c r="G37" i="1" s="1"/>
  <c r="R39" i="2"/>
  <c r="G38" i="1" s="1"/>
  <c r="R40" i="2"/>
  <c r="G39" i="1" s="1"/>
  <c r="R41" i="2"/>
  <c r="G40" i="1" s="1"/>
  <c r="R42" i="2"/>
  <c r="G41" i="1" s="1"/>
  <c r="R43" i="2"/>
  <c r="G42" i="1" s="1"/>
  <c r="R44" i="2"/>
  <c r="G43" i="1" s="1"/>
  <c r="R45" i="2"/>
  <c r="G44" i="1" s="1"/>
  <c r="R46" i="2"/>
  <c r="G45" i="1" s="1"/>
  <c r="R47" i="2"/>
  <c r="G46" i="1" s="1"/>
  <c r="R48" i="2"/>
  <c r="G47" i="1" s="1"/>
  <c r="R49" i="2"/>
  <c r="G48" i="1" s="1"/>
  <c r="R50" i="2"/>
  <c r="G49" i="1" s="1"/>
  <c r="R51" i="2"/>
  <c r="G50" i="1" s="1"/>
  <c r="R52" i="2"/>
  <c r="G51" i="1" s="1"/>
  <c r="R53" i="2"/>
  <c r="G52" i="1" s="1"/>
  <c r="R54" i="2"/>
  <c r="G53" i="1" s="1"/>
  <c r="R55" i="2"/>
  <c r="G54" i="1" s="1"/>
  <c r="R56" i="2"/>
  <c r="G55" i="1" s="1"/>
  <c r="R57" i="2"/>
  <c r="G56" i="1" s="1"/>
  <c r="R58" i="2"/>
  <c r="G57" i="1" s="1"/>
  <c r="R59" i="2"/>
  <c r="G58" i="1" s="1"/>
  <c r="R10" i="2"/>
  <c r="G9" i="1" s="1"/>
  <c r="G26" i="1" l="1"/>
  <c r="GS62" i="3" s="1"/>
  <c r="R60" i="2"/>
  <c r="GS48" i="3"/>
  <c r="FX48" i="3" s="1"/>
  <c r="GS49" i="3"/>
  <c r="FX49" i="3" s="1"/>
  <c r="GS43" i="3"/>
  <c r="FX43" i="3" s="1"/>
  <c r="GS69" i="3"/>
  <c r="FX69" i="3" s="1"/>
  <c r="GS65" i="3"/>
  <c r="GS59" i="3"/>
  <c r="GS52" i="3"/>
  <c r="FX52" i="3" s="1"/>
  <c r="GS50" i="3"/>
  <c r="FX50" i="3" s="1"/>
  <c r="GS68" i="3"/>
  <c r="GS47" i="3"/>
  <c r="FX47" i="3" s="1"/>
  <c r="GS46" i="3"/>
  <c r="FX46" i="3" s="1"/>
  <c r="GS45" i="3"/>
  <c r="FX45" i="3" s="1"/>
  <c r="GS44" i="3"/>
  <c r="DS63" i="3"/>
  <c r="DC63" i="3"/>
  <c r="GS42" i="3"/>
  <c r="FX39" i="3"/>
  <c r="GS38" i="3"/>
  <c r="GS35" i="3"/>
  <c r="GS32" i="3"/>
  <c r="FX32" i="3" s="1"/>
  <c r="GS29" i="3"/>
  <c r="DS70" i="3"/>
  <c r="DC70" i="3"/>
  <c r="FX56" i="3"/>
  <c r="FX55" i="3"/>
  <c r="DS66" i="3"/>
  <c r="DC66" i="3"/>
  <c r="DS60" i="3"/>
  <c r="DC60" i="3"/>
  <c r="FE57" i="3"/>
  <c r="EO57" i="3"/>
  <c r="DS57" i="3"/>
  <c r="DC57" i="3"/>
  <c r="DS53" i="3"/>
  <c r="DC53" i="3"/>
  <c r="FX51" i="3"/>
  <c r="FX41" i="3"/>
  <c r="FX40" i="3"/>
  <c r="FX57" i="3" l="1"/>
  <c r="GS63" i="3"/>
  <c r="EO61" i="3"/>
  <c r="EO63" i="3" s="1"/>
  <c r="FX62" i="3"/>
  <c r="FX63" i="3" s="1"/>
  <c r="H58" i="1"/>
  <c r="GS30" i="3"/>
  <c r="FX29" i="3"/>
  <c r="FX30" i="3" s="1"/>
  <c r="FX38" i="3"/>
  <c r="GS53" i="3"/>
  <c r="EO34" i="3"/>
  <c r="FE34" i="3" s="1"/>
  <c r="GS36" i="3"/>
  <c r="FX59" i="3"/>
  <c r="FX60" i="3" s="1"/>
  <c r="GS60" i="3"/>
  <c r="FX68" i="3"/>
  <c r="FX70" i="3" s="1"/>
  <c r="GS70" i="3"/>
  <c r="EO64" i="3"/>
  <c r="FE64" i="3" s="1"/>
  <c r="FE66" i="3" s="1"/>
  <c r="GS66" i="3"/>
  <c r="FX33" i="3"/>
  <c r="GS33" i="3"/>
  <c r="FX65" i="3"/>
  <c r="FX66" i="3" s="1"/>
  <c r="EO67" i="3"/>
  <c r="FX44" i="3"/>
  <c r="EO58" i="3"/>
  <c r="EO37" i="3"/>
  <c r="FX42" i="3"/>
  <c r="DS36" i="3"/>
  <c r="DC36" i="3"/>
  <c r="FX35" i="3"/>
  <c r="FX36" i="3" s="1"/>
  <c r="DC33" i="3"/>
  <c r="DS33" i="3"/>
  <c r="DC30" i="3"/>
  <c r="EO31" i="3"/>
  <c r="FE31" i="3" s="1"/>
  <c r="FE33" i="3" s="1"/>
  <c r="EO28" i="3"/>
  <c r="DS30" i="3"/>
  <c r="FE58" i="3" l="1"/>
  <c r="FE60" i="3" s="1"/>
  <c r="FE37" i="3"/>
  <c r="FE53" i="3" s="1"/>
  <c r="FE61" i="3"/>
  <c r="FE63" i="3" s="1"/>
  <c r="FX53" i="3"/>
  <c r="FX71" i="3" s="1"/>
  <c r="EO66" i="3"/>
  <c r="EO30" i="3"/>
  <c r="FE28" i="3"/>
  <c r="FE30" i="3" s="1"/>
  <c r="EO36" i="3"/>
  <c r="GS71" i="3"/>
  <c r="DS71" i="3"/>
  <c r="DC71" i="3"/>
  <c r="FE67" i="3"/>
  <c r="FE70" i="3" s="1"/>
  <c r="EO70" i="3"/>
  <c r="EO60" i="3"/>
  <c r="EO53" i="3"/>
  <c r="EO33" i="3"/>
  <c r="FE36" i="3"/>
  <c r="FE71" i="3" l="1"/>
  <c r="EO71" i="3"/>
  <c r="AC82" i="3"/>
  <c r="I82" i="3"/>
  <c r="C82" i="3"/>
  <c r="CT14" i="3"/>
  <c r="CG14" i="3"/>
  <c r="BY14" i="3"/>
  <c r="A64" i="2" l="1"/>
  <c r="A61" i="2"/>
</calcChain>
</file>

<file path=xl/sharedStrings.xml><?xml version="1.0" encoding="utf-8"?>
<sst xmlns="http://schemas.openxmlformats.org/spreadsheetml/2006/main" count="542" uniqueCount="214">
  <si>
    <t>Перечень Субсидий</t>
  </si>
  <si>
    <t>№ п/п</t>
  </si>
  <si>
    <t>Наименование</t>
  </si>
  <si>
    <t>Код по бюджетной классификации Российской Федерации (по расходам бюджета муниципального образования город Норильск на предоставление Субсидии)</t>
  </si>
  <si>
    <t>Код целевой статьи расходов</t>
  </si>
  <si>
    <t>Дополнительный код расходов</t>
  </si>
  <si>
    <t>Код целевой статьи расходов (КЦСР)</t>
  </si>
  <si>
    <t>Дополнительный код расходов (Доп.КР)</t>
  </si>
  <si>
    <t>График перечисления Субсидий</t>
  </si>
  <si>
    <t>Направление расходования средств Субсидии</t>
  </si>
  <si>
    <t>Код субсидии</t>
  </si>
  <si>
    <t>Мероприятие 1.3. "Организация отдыха несовершеннолетних граждан в городских трудовых отрядах школьников"</t>
  </si>
  <si>
    <t>07-00</t>
  </si>
  <si>
    <t>Текущие расходы учреждения</t>
  </si>
  <si>
    <t>МП</t>
  </si>
  <si>
    <t>Код субсиди</t>
  </si>
  <si>
    <t>Начальник Управления</t>
  </si>
  <si>
    <t>А.Г. Колин</t>
  </si>
  <si>
    <t>Сумма на 2022 год, (руб.):</t>
  </si>
  <si>
    <t>01-02</t>
  </si>
  <si>
    <t>Компенсация расходов, связанных с переездом и провозом багажа к месту использования отпуска и обратно, работникам учреждений (членам их семей), проживающим в районах Крайнего Севера</t>
  </si>
  <si>
    <t>01-01</t>
  </si>
  <si>
    <t>Компенсация расходов, связанных с переездом из районов Крайнего Севера</t>
  </si>
  <si>
    <t>Мероприятие 1.2.1.3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</si>
  <si>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02.1.02.74090</t>
  </si>
  <si>
    <t>Мероприятие 1.2.1.4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</si>
  <si>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02.1.02.75640</t>
  </si>
  <si>
    <t>Мероприятие 1.2.1 Организация предоставления общедоступного и бесплатного начального общего, основного общего, среднего общего образования, создание условий для осуществления присмотра и ухода за детьми в группах продленного дня, содержания детей в структурном подразделении Интернат</t>
  </si>
  <si>
    <t>02.1.02.01210</t>
  </si>
  <si>
    <t>Мероприятие 1.2.1.1 Стимулирование талантливых и одаренных детей "Развитие общего образования"</t>
  </si>
  <si>
    <t>02.1.02.01320</t>
  </si>
  <si>
    <t>Мероприятие 3.1.3. Замена неэффективного осветительного оборудования внутреннего/наружного освещения на современное светодиодное</t>
  </si>
  <si>
    <t>04.4.00.00140</t>
  </si>
  <si>
    <t>17.0.00.00130</t>
  </si>
  <si>
    <t>Основное мероприятие 1.1. "Обеспечение охраны общественного порядка в учреждениях социальной инфраструктуры"</t>
  </si>
  <si>
    <t>20.1.10.00100</t>
  </si>
  <si>
    <t>07-01</t>
  </si>
  <si>
    <t>Приобретение основных средств, за исключением основных средств, приобретаемых ежегодно и непосредственно используемых при оказании муниципальных услуг (выполнении работ)</t>
  </si>
  <si>
    <t>Мероприятие 1.5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</si>
  <si>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02.1.E4.52100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</si>
  <si>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</si>
  <si>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02.3.01.03110</t>
  </si>
  <si>
    <t>Мероприятие 3.1.1.1. Реализация государственных полномочий по обеспечению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</si>
  <si>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02.3.01.76490</t>
  </si>
  <si>
    <t>Обеспечение безопасного участия детей в дорожном движении</t>
  </si>
  <si>
    <t>981</t>
  </si>
  <si>
    <t>08-02</t>
  </si>
  <si>
    <t>Мероприятие 2.1.1.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</si>
  <si>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02.2.00.75660</t>
  </si>
  <si>
    <t>Основное мероприятие 2.1 Обеспечение питанием учащихся общеобразовательных учреждений (в том числе льготной категории детей)</t>
  </si>
  <si>
    <t>02.2.04.00140</t>
  </si>
  <si>
    <t>07-02</t>
  </si>
  <si>
    <t>Осуществление текущего ремонта помещений учреждения</t>
  </si>
  <si>
    <t>08-01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</si>
  <si>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</si>
  <si>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01-03</t>
  </si>
  <si>
    <t>Подъемное пособие при переезде нановое место работы (службы) лицам, работающим в районах Крайнего Севера и приравненных к ним местностям</t>
  </si>
  <si>
    <t>Сумма, подлежащая перечислению (руб.)</t>
  </si>
  <si>
    <t>Январь 
(до 31.01.2022 г.)</t>
  </si>
  <si>
    <t>Февраль 
(до 28.02.2022 г.)</t>
  </si>
  <si>
    <t>Март 
(до 31.03.2022 г.)</t>
  </si>
  <si>
    <t>Апрель 
(до 30.04.2022 г.)</t>
  </si>
  <si>
    <t>Май 
(до 31.05.2022 г.)</t>
  </si>
  <si>
    <t>Июнь 
(до 30.06.2022 г.)</t>
  </si>
  <si>
    <t>Июль 
(до 31.07.2022 г.)</t>
  </si>
  <si>
    <t>Август 
(до 31.08.2022 г.)</t>
  </si>
  <si>
    <t>Сентябрь 
(до 30.09.2022 г.)</t>
  </si>
  <si>
    <t>Октябрь 
(до 31.10.2022 г.)</t>
  </si>
  <si>
    <t>Ноябрь 
(до 30.11.2022 г.)</t>
  </si>
  <si>
    <t>Декабрь 
(до 31.12.2022 г.)</t>
  </si>
  <si>
    <t>УТВЕРЖДАЮ</t>
  </si>
  <si>
    <t>Начальник Управления общего и дошкольного образования</t>
  </si>
  <si>
    <t>(должность лица, утверждающего документ; наименование органа,</t>
  </si>
  <si>
    <t>Администрации города Норильска</t>
  </si>
  <si>
    <t>осуществляющего функции и полномочия учредителя (учреждения)</t>
  </si>
  <si>
    <t>(подпись)</t>
  </si>
  <si>
    <t>(расшифровка подписи)</t>
  </si>
  <si>
    <t>"</t>
  </si>
  <si>
    <t xml:space="preserve"> г.</t>
  </si>
  <si>
    <t>КОДЫ</t>
  </si>
  <si>
    <t>СВЕДЕНИЯ</t>
  </si>
  <si>
    <t>Форма по ОКУД</t>
  </si>
  <si>
    <t>0501016</t>
  </si>
  <si>
    <t>от "</t>
  </si>
  <si>
    <t>Дата</t>
  </si>
  <si>
    <t>Дата представления</t>
  </si>
  <si>
    <t>предыдущих сведений</t>
  </si>
  <si>
    <t>ИНН</t>
  </si>
  <si>
    <t>Наименование учреждения</t>
  </si>
  <si>
    <t>КПП</t>
  </si>
  <si>
    <t>245701001</t>
  </si>
  <si>
    <t>Наименование органа, осуществляющего функции и полномочия учредителя</t>
  </si>
  <si>
    <t>Управление общего и дошкольного образования Администрации города Норильска</t>
  </si>
  <si>
    <t>Глава по БК</t>
  </si>
  <si>
    <t>065</t>
  </si>
  <si>
    <t>Номер лицевого счета</t>
  </si>
  <si>
    <t>Наименование органа, осуществляющего ведение лицевого счета</t>
  </si>
  <si>
    <t>Финансовое управление Администрации города Норильска</t>
  </si>
  <si>
    <t>по КОФК</t>
  </si>
  <si>
    <t>1900</t>
  </si>
  <si>
    <t>Единица измерения: руб.</t>
  </si>
  <si>
    <t>по ОКЕИ</t>
  </si>
  <si>
    <t>383</t>
  </si>
  <si>
    <t>Целевые субсидии</t>
  </si>
  <si>
    <t>Соглашение</t>
  </si>
  <si>
    <t>Аналитический код поступлений/
выплат</t>
  </si>
  <si>
    <t>Разрешенный
к использованию остаток целевых субсидий</t>
  </si>
  <si>
    <t>Сумма возврата дебиторской задолженности прошлых лет, разрешенная к использованию</t>
  </si>
  <si>
    <t>Планируемые поступления текущего года</t>
  </si>
  <si>
    <t>Итого
к использованию
(гр. 6 + гр. 7 + 
гр. 8)</t>
  </si>
  <si>
    <t>Планируемые выплаты</t>
  </si>
  <si>
    <t>наименование</t>
  </si>
  <si>
    <t>код субсидии</t>
  </si>
  <si>
    <t>номер</t>
  </si>
  <si>
    <t>дата</t>
  </si>
  <si>
    <t>№100/1</t>
  </si>
  <si>
    <t>150</t>
  </si>
  <si>
    <t>321/265</t>
  </si>
  <si>
    <t>Итого по коду целевой субсидии</t>
  </si>
  <si>
    <t>х</t>
  </si>
  <si>
    <t>112/214</t>
  </si>
  <si>
    <t>112/226</t>
  </si>
  <si>
    <t>112/212</t>
  </si>
  <si>
    <t>244/225</t>
  </si>
  <si>
    <t>244/226</t>
  </si>
  <si>
    <t>953,954,955,995,966</t>
  </si>
  <si>
    <t>244/310</t>
  </si>
  <si>
    <t>244/344</t>
  </si>
  <si>
    <t>321/262</t>
  </si>
  <si>
    <t>323/263</t>
  </si>
  <si>
    <t>Обеспечение безопасного участия детей в дорожном движениее</t>
  </si>
  <si>
    <t>244/346</t>
  </si>
  <si>
    <t>Директор</t>
  </si>
  <si>
    <t>Номер страницы</t>
  </si>
  <si>
    <t>1</t>
  </si>
  <si>
    <t>Всего страниц</t>
  </si>
  <si>
    <t>Заместитель директора</t>
  </si>
  <si>
    <t>МКУ "ОК УОиДО" по экономике и финансам</t>
  </si>
  <si>
    <t>В.В. Гоннова</t>
  </si>
  <si>
    <t>Специалист ПЭО</t>
  </si>
  <si>
    <t>(фамилия, инициалы)</t>
  </si>
  <si>
    <t>(телефон)</t>
  </si>
  <si>
    <t>ОТМЕТКА ОРГАНА, ОСУЩЕСТВЛЯЮЩЕГО ВЕДЕНИЕ ЛИЦЕВОГО СЧЕТА,
О ПРИНЯТИИ НАСТОЯЩИХ СВЕДЕНИЙ</t>
  </si>
  <si>
    <t>Ответственный исполнитель</t>
  </si>
  <si>
    <t>(должность)</t>
  </si>
  <si>
    <t>28.12.2021</t>
  </si>
  <si>
    <t>ОБ ОПЕРАЦИЯХ С ЦЕЛЕВЫМИ СУБСИДИЯМИ НА 2022 г.</t>
  </si>
  <si>
    <t>Ставим план текущего года</t>
  </si>
  <si>
    <t>ВСПОМОГАТЕЛЬНАЯ ТАБЛИЦА!!! НЕ ПЕЧАТАТЬ</t>
  </si>
  <si>
    <t>ДопКР</t>
  </si>
  <si>
    <t>113/226</t>
  </si>
  <si>
    <t>113/212</t>
  </si>
  <si>
    <t>Если внештатный сотрудник учреждения</t>
  </si>
  <si>
    <t>921,952,995,954</t>
  </si>
  <si>
    <t>244/222</t>
  </si>
  <si>
    <t>995 ПЦР тесты, 954 питание детей при выезде на соревнования</t>
  </si>
  <si>
    <t>244/341</t>
  </si>
  <si>
    <t>244/342</t>
  </si>
  <si>
    <t>244/345</t>
  </si>
  <si>
    <t>244/349</t>
  </si>
  <si>
    <t>ОВЗ на дому</t>
  </si>
  <si>
    <t>Школьное питание</t>
  </si>
  <si>
    <t>Мероприятие 2.1.2. 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</si>
  <si>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02.2.00.L3040</t>
  </si>
  <si>
    <t>954/02200L3040</t>
  </si>
  <si>
    <t>993/02200L3040</t>
  </si>
  <si>
    <t>971/02.1.E4.52100</t>
  </si>
  <si>
    <t>971/02.1.R3.73980</t>
  </si>
  <si>
    <t>981/02.1.R3.73980</t>
  </si>
  <si>
    <t>941,942,947</t>
  </si>
  <si>
    <t>02.1.R3.73980</t>
  </si>
  <si>
    <t>Должна быть общая сумма по соглашению на ИЦ</t>
  </si>
  <si>
    <t>Появится после заключения соглашения в электронном бюджете</t>
  </si>
  <si>
    <t xml:space="preserve">Приложение № 2 </t>
  </si>
  <si>
    <t xml:space="preserve">Приложение № 1 </t>
  </si>
  <si>
    <t>Муниципальное автономное общеобразовательное учреждение "Гимназия № 4"</t>
  </si>
  <si>
    <t>2457027502</t>
  </si>
  <si>
    <t>31013000411</t>
  </si>
  <si>
    <t>МАОУ «Гимназия № 4»</t>
  </si>
  <si>
    <t>Я.С. Николаева</t>
  </si>
  <si>
    <t>Директор МАОУ "Гимназия №4"</t>
  </si>
  <si>
    <t>№101/1</t>
  </si>
  <si>
    <t>22</t>
  </si>
  <si>
    <t>2022</t>
  </si>
  <si>
    <t>20-2022-022583</t>
  </si>
  <si>
    <t>01.02.2022</t>
  </si>
  <si>
    <t>07.02.2022</t>
  </si>
  <si>
    <t>04</t>
  </si>
  <si>
    <t>мая</t>
  </si>
  <si>
    <t>04.05.2022</t>
  </si>
  <si>
    <t xml:space="preserve">к Дополнительному соглашению № 2 от 04.05.2022
к соглашению о предоставлении из бюджета муниципального образования город Норильск субсидии бюджетному (автономному) учреждению муниципального образования город Норильск на иные цели от 28.12.2021 № 101/1
</t>
  </si>
  <si>
    <t>911</t>
  </si>
  <si>
    <t>917</t>
  </si>
  <si>
    <t>941</t>
  </si>
  <si>
    <t>942</t>
  </si>
  <si>
    <t>947</t>
  </si>
  <si>
    <t>954</t>
  </si>
  <si>
    <t>985</t>
  </si>
  <si>
    <t>986</t>
  </si>
  <si>
    <t>971</t>
  </si>
  <si>
    <t>912</t>
  </si>
  <si>
    <t>921</t>
  </si>
  <si>
    <t>922</t>
  </si>
  <si>
    <t>952</t>
  </si>
  <si>
    <t>966</t>
  </si>
  <si>
    <t>995</t>
  </si>
  <si>
    <t>955</t>
  </si>
  <si>
    <t>953</t>
  </si>
  <si>
    <t>963</t>
  </si>
  <si>
    <t>982</t>
  </si>
  <si>
    <t>983</t>
  </si>
  <si>
    <t>993</t>
  </si>
  <si>
    <t>И.Р. Чикалина</t>
  </si>
  <si>
    <t>437-200*3235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</si>
</sst>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43" fontId="14" fillId="0" borderId="0" applyFont="0" applyFill="0" applyBorder="0" applyAlignment="0" applyProtection="0"/>
  </cellStyleXfs>
  <cellXfs count="25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16" fontId="0" fillId="0" borderId="0" xfId="0" applyNumberFormat="1"/>
    <xf numFmtId="0" fontId="4" fillId="0" borderId="0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/>
    <xf numFmtId="0" fontId="6" fillId="0" borderId="0" xfId="0" applyFont="1" applyBorder="1"/>
    <xf numFmtId="0" fontId="5" fillId="0" borderId="2" xfId="0" applyFont="1" applyBorder="1"/>
    <xf numFmtId="0" fontId="5" fillId="0" borderId="0" xfId="0" applyFont="1" applyBorder="1"/>
    <xf numFmtId="0" fontId="5" fillId="0" borderId="0" xfId="0" applyFont="1" applyFill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/>
    <xf numFmtId="0" fontId="4" fillId="0" borderId="0" xfId="0" applyFont="1"/>
    <xf numFmtId="4" fontId="8" fillId="0" borderId="0" xfId="0" applyNumberFormat="1" applyFont="1"/>
    <xf numFmtId="0" fontId="11" fillId="0" borderId="0" xfId="0" applyFont="1" applyBorder="1" applyAlignment="1">
      <alignment horizontal="center" vertical="top"/>
    </xf>
    <xf numFmtId="0" fontId="8" fillId="0" borderId="0" xfId="0" applyFont="1"/>
    <xf numFmtId="0" fontId="4" fillId="0" borderId="0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left" vertical="center" wrapText="1"/>
    </xf>
    <xf numFmtId="0" fontId="12" fillId="0" borderId="0" xfId="0" applyFont="1"/>
    <xf numFmtId="0" fontId="12" fillId="0" borderId="0" xfId="0" applyFont="1" applyBorder="1"/>
    <xf numFmtId="0" fontId="12" fillId="0" borderId="0" xfId="0" applyFont="1" applyAlignment="1">
      <alignment horizontal="right"/>
    </xf>
    <xf numFmtId="0" fontId="12" fillId="0" borderId="0" xfId="0" applyFont="1" applyAlignment="1"/>
    <xf numFmtId="0" fontId="12" fillId="0" borderId="2" xfId="0" applyFont="1" applyBorder="1"/>
    <xf numFmtId="0" fontId="12" fillId="0" borderId="0" xfId="0" applyFont="1" applyFill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Border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4" fillId="0" borderId="0" xfId="1" applyFont="1" applyFill="1"/>
    <xf numFmtId="0" fontId="15" fillId="0" borderId="0" xfId="1" applyFont="1" applyAlignment="1">
      <alignment horizontal="center"/>
    </xf>
    <xf numFmtId="0" fontId="15" fillId="0" borderId="0" xfId="1" applyFont="1" applyAlignment="1">
      <alignment horizontal="right"/>
    </xf>
    <xf numFmtId="0" fontId="4" fillId="0" borderId="0" xfId="1" applyFont="1" applyFill="1" applyAlignment="1">
      <alignment horizontal="right"/>
    </xf>
    <xf numFmtId="2" fontId="4" fillId="0" borderId="0" xfId="1" applyNumberFormat="1" applyFont="1" applyFill="1" applyBorder="1" applyAlignment="1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top"/>
    </xf>
    <xf numFmtId="0" fontId="15" fillId="0" borderId="0" xfId="1" applyFont="1" applyFill="1" applyAlignment="1">
      <alignment vertical="center"/>
    </xf>
    <xf numFmtId="0" fontId="4" fillId="0" borderId="0" xfId="1" applyFont="1" applyFill="1" applyAlignment="1"/>
    <xf numFmtId="0" fontId="4" fillId="0" borderId="0" xfId="1" applyFont="1" applyFill="1" applyAlignment="1">
      <alignment horizontal="right" vertical="center"/>
    </xf>
    <xf numFmtId="49" fontId="4" fillId="0" borderId="16" xfId="1" applyNumberFormat="1" applyFont="1" applyFill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>
      <alignment horizontal="center" vertical="center"/>
    </xf>
    <xf numFmtId="0" fontId="4" fillId="0" borderId="12" xfId="1" applyNumberFormat="1" applyFont="1" applyFill="1" applyBorder="1" applyAlignment="1">
      <alignment horizontal="center" vertical="center"/>
    </xf>
    <xf numFmtId="0" fontId="4" fillId="0" borderId="11" xfId="1" applyNumberFormat="1" applyFont="1" applyFill="1" applyBorder="1" applyAlignment="1">
      <alignment horizontal="center" vertical="center"/>
    </xf>
    <xf numFmtId="0" fontId="4" fillId="0" borderId="13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/>
    </xf>
    <xf numFmtId="0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/>
    <xf numFmtId="0" fontId="4" fillId="0" borderId="0" xfId="1" applyFont="1" applyFill="1" applyBorder="1"/>
    <xf numFmtId="0" fontId="4" fillId="0" borderId="17" xfId="1" applyFont="1" applyFill="1" applyBorder="1"/>
    <xf numFmtId="0" fontId="4" fillId="0" borderId="19" xfId="1" applyFont="1" applyFill="1" applyBorder="1"/>
    <xf numFmtId="0" fontId="4" fillId="0" borderId="20" xfId="1" applyFont="1" applyFill="1" applyBorder="1"/>
    <xf numFmtId="0" fontId="4" fillId="0" borderId="21" xfId="1" applyFont="1" applyFill="1" applyBorder="1"/>
    <xf numFmtId="0" fontId="4" fillId="0" borderId="20" xfId="1" applyFont="1" applyBorder="1"/>
    <xf numFmtId="0" fontId="4" fillId="0" borderId="21" xfId="1" applyFont="1" applyBorder="1"/>
    <xf numFmtId="0" fontId="4" fillId="0" borderId="22" xfId="1" applyFont="1" applyBorder="1"/>
    <xf numFmtId="0" fontId="4" fillId="0" borderId="23" xfId="1" applyFont="1" applyBorder="1"/>
    <xf numFmtId="0" fontId="4" fillId="0" borderId="24" xfId="1" applyFont="1" applyBorder="1"/>
    <xf numFmtId="0" fontId="4" fillId="0" borderId="2" xfId="1" applyFont="1" applyFill="1" applyBorder="1" applyAlignment="1"/>
    <xf numFmtId="0" fontId="4" fillId="0" borderId="0" xfId="1" applyFont="1" applyAlignment="1">
      <alignment vertical="top"/>
    </xf>
    <xf numFmtId="0" fontId="15" fillId="0" borderId="0" xfId="1" applyFont="1" applyAlignment="1"/>
    <xf numFmtId="0" fontId="15" fillId="0" borderId="2" xfId="1" applyFont="1" applyFill="1" applyBorder="1" applyAlignment="1"/>
    <xf numFmtId="0" fontId="15" fillId="0" borderId="0" xfId="1" applyFont="1" applyFill="1" applyBorder="1" applyAlignment="1"/>
    <xf numFmtId="0" fontId="4" fillId="0" borderId="0" xfId="1" applyFont="1" applyBorder="1" applyAlignment="1">
      <alignment vertical="top"/>
    </xf>
    <xf numFmtId="0" fontId="17" fillId="0" borderId="0" xfId="1" applyFont="1" applyBorder="1" applyAlignment="1">
      <alignment vertical="top"/>
    </xf>
    <xf numFmtId="0" fontId="4" fillId="0" borderId="1" xfId="1" applyFont="1" applyFill="1" applyBorder="1" applyAlignment="1">
      <alignment horizontal="center" vertical="top"/>
    </xf>
    <xf numFmtId="0" fontId="4" fillId="0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4" fontId="3" fillId="0" borderId="0" xfId="0" applyNumberFormat="1" applyFont="1"/>
    <xf numFmtId="4" fontId="0" fillId="0" borderId="0" xfId="0" applyNumberFormat="1"/>
    <xf numFmtId="0" fontId="18" fillId="0" borderId="0" xfId="1" applyFont="1"/>
    <xf numFmtId="49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43" fontId="4" fillId="0" borderId="27" xfId="1" applyNumberFormat="1" applyFont="1" applyFill="1" applyBorder="1" applyAlignment="1">
      <alignment horizontal="center" vertical="center"/>
    </xf>
    <xf numFmtId="43" fontId="4" fillId="0" borderId="14" xfId="1" applyNumberFormat="1" applyFont="1" applyFill="1" applyBorder="1" applyAlignment="1">
      <alignment horizontal="center" vertical="center"/>
    </xf>
    <xf numFmtId="43" fontId="4" fillId="0" borderId="28" xfId="1" applyNumberFormat="1" applyFont="1" applyFill="1" applyBorder="1" applyAlignment="1">
      <alignment horizontal="center" vertical="center"/>
    </xf>
    <xf numFmtId="43" fontId="4" fillId="0" borderId="4" xfId="2" applyFont="1" applyFill="1" applyBorder="1" applyAlignment="1">
      <alignment horizontal="center"/>
    </xf>
    <xf numFmtId="43" fontId="4" fillId="0" borderId="4" xfId="2" applyFont="1" applyFill="1" applyBorder="1" applyAlignment="1">
      <alignment horizontal="center" vertical="center"/>
    </xf>
    <xf numFmtId="43" fontId="4" fillId="0" borderId="26" xfId="2" applyFont="1" applyFill="1" applyBorder="1" applyAlignment="1">
      <alignment horizontal="center"/>
    </xf>
    <xf numFmtId="43" fontId="4" fillId="0" borderId="26" xfId="2" applyFont="1" applyFill="1" applyBorder="1" applyAlignment="1">
      <alignment horizontal="center" vertical="center"/>
    </xf>
    <xf numFmtId="43" fontId="4" fillId="0" borderId="44" xfId="2" applyFont="1" applyFill="1" applyBorder="1" applyAlignment="1">
      <alignment horizontal="center" vertical="center"/>
    </xf>
    <xf numFmtId="43" fontId="4" fillId="0" borderId="44" xfId="2" applyFont="1" applyFill="1" applyBorder="1" applyAlignment="1">
      <alignment horizontal="center"/>
    </xf>
    <xf numFmtId="43" fontId="4" fillId="0" borderId="47" xfId="2" applyFont="1" applyFill="1" applyBorder="1" applyAlignment="1">
      <alignment horizontal="center"/>
    </xf>
    <xf numFmtId="43" fontId="4" fillId="0" borderId="6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center" vertical="center"/>
    </xf>
    <xf numFmtId="0" fontId="4" fillId="0" borderId="48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top"/>
    </xf>
    <xf numFmtId="43" fontId="4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40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center"/>
    </xf>
    <xf numFmtId="43" fontId="4" fillId="0" borderId="47" xfId="2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0" fontId="4" fillId="0" borderId="0" xfId="1" applyFont="1"/>
    <xf numFmtId="0" fontId="4" fillId="0" borderId="2" xfId="1" applyFont="1" applyFill="1" applyBorder="1" applyAlignment="1">
      <alignment horizontal="center" vertical="center"/>
    </xf>
    <xf numFmtId="0" fontId="3" fillId="0" borderId="45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46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right"/>
    </xf>
    <xf numFmtId="49" fontId="4" fillId="0" borderId="2" xfId="1" applyNumberFormat="1" applyFont="1" applyFill="1" applyBorder="1" applyAlignment="1">
      <alignment horizontal="center"/>
    </xf>
    <xf numFmtId="0" fontId="4" fillId="0" borderId="0" xfId="1" applyFont="1" applyBorder="1"/>
    <xf numFmtId="49" fontId="4" fillId="0" borderId="2" xfId="1" applyNumberFormat="1" applyFont="1" applyFill="1" applyBorder="1" applyAlignment="1">
      <alignment horizontal="left"/>
    </xf>
    <xf numFmtId="2" fontId="4" fillId="0" borderId="0" xfId="1" applyNumberFormat="1" applyFont="1" applyFill="1"/>
    <xf numFmtId="0" fontId="16" fillId="0" borderId="18" xfId="1" applyFont="1" applyFill="1" applyBorder="1" applyAlignment="1">
      <alignment horizontal="center" wrapText="1"/>
    </xf>
    <xf numFmtId="0" fontId="16" fillId="0" borderId="18" xfId="1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4" fillId="0" borderId="3" xfId="1" applyFont="1" applyBorder="1" applyAlignment="1">
      <alignment horizontal="center" vertical="top"/>
    </xf>
    <xf numFmtId="0" fontId="4" fillId="0" borderId="3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right"/>
    </xf>
    <xf numFmtId="2" fontId="4" fillId="0" borderId="2" xfId="1" applyNumberFormat="1" applyFont="1" applyFill="1" applyBorder="1" applyAlignment="1">
      <alignment horizontal="center"/>
    </xf>
    <xf numFmtId="2" fontId="4" fillId="0" borderId="0" xfId="1" applyNumberFormat="1" applyFont="1" applyFill="1" applyBorder="1"/>
    <xf numFmtId="1" fontId="4" fillId="0" borderId="0" xfId="1" applyNumberFormat="1" applyFont="1" applyFill="1" applyBorder="1" applyAlignment="1">
      <alignment horizontal="right"/>
    </xf>
    <xf numFmtId="2" fontId="4" fillId="0" borderId="2" xfId="1" applyNumberFormat="1" applyFont="1" applyFill="1" applyBorder="1" applyAlignment="1">
      <alignment horizontal="left"/>
    </xf>
    <xf numFmtId="0" fontId="4" fillId="0" borderId="0" xfId="1" applyFont="1" applyFill="1" applyBorder="1" applyAlignment="1">
      <alignment horizontal="center" vertical="top"/>
    </xf>
    <xf numFmtId="43" fontId="15" fillId="0" borderId="49" xfId="1" applyNumberFormat="1" applyFont="1" applyFill="1" applyBorder="1" applyAlignment="1">
      <alignment horizontal="center" vertical="center"/>
    </xf>
    <xf numFmtId="0" fontId="15" fillId="0" borderId="49" xfId="1" applyNumberFormat="1" applyFont="1" applyFill="1" applyBorder="1" applyAlignment="1">
      <alignment horizontal="center" vertical="center"/>
    </xf>
    <xf numFmtId="0" fontId="15" fillId="0" borderId="50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15" fillId="0" borderId="51" xfId="1" applyFont="1" applyFill="1" applyBorder="1" applyAlignment="1">
      <alignment horizontal="left" vertical="center" wrapText="1"/>
    </xf>
    <xf numFmtId="0" fontId="15" fillId="0" borderId="49" xfId="1" applyFont="1" applyFill="1" applyBorder="1" applyAlignment="1">
      <alignment horizontal="left" vertical="center" wrapText="1"/>
    </xf>
    <xf numFmtId="49" fontId="15" fillId="0" borderId="49" xfId="1" applyNumberFormat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top" wrapText="1"/>
    </xf>
    <xf numFmtId="0" fontId="3" fillId="0" borderId="26" xfId="1" applyFont="1" applyFill="1" applyBorder="1" applyAlignment="1">
      <alignment horizontal="center" vertical="top" wrapText="1"/>
    </xf>
    <xf numFmtId="49" fontId="4" fillId="0" borderId="26" xfId="1" applyNumberFormat="1" applyFont="1" applyFill="1" applyBorder="1" applyAlignment="1">
      <alignment horizontal="center" vertical="center"/>
    </xf>
    <xf numFmtId="49" fontId="4" fillId="0" borderId="26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top" wrapText="1"/>
    </xf>
    <xf numFmtId="0" fontId="4" fillId="0" borderId="26" xfId="1" applyFont="1" applyFill="1" applyBorder="1" applyAlignment="1">
      <alignment horizontal="center" vertical="top" wrapText="1"/>
    </xf>
    <xf numFmtId="0" fontId="3" fillId="0" borderId="39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43" fontId="4" fillId="0" borderId="6" xfId="1" applyNumberFormat="1" applyFont="1" applyFill="1" applyBorder="1" applyAlignment="1">
      <alignment horizontal="center"/>
    </xf>
    <xf numFmtId="43" fontId="4" fillId="0" borderId="1" xfId="2" applyFont="1" applyFill="1" applyBorder="1" applyAlignment="1">
      <alignment horizontal="center"/>
    </xf>
    <xf numFmtId="43" fontId="4" fillId="0" borderId="40" xfId="2" applyFont="1" applyFill="1" applyBorder="1" applyAlignment="1">
      <alignment horizontal="center"/>
    </xf>
    <xf numFmtId="49" fontId="4" fillId="0" borderId="4" xfId="1" applyNumberFormat="1" applyFont="1" applyFill="1" applyBorder="1" applyAlignment="1">
      <alignment horizontal="center"/>
    </xf>
    <xf numFmtId="43" fontId="4" fillId="0" borderId="40" xfId="1" applyNumberFormat="1" applyFont="1" applyFill="1" applyBorder="1" applyAlignment="1">
      <alignment horizontal="center" vertical="center"/>
    </xf>
    <xf numFmtId="0" fontId="4" fillId="0" borderId="39" xfId="1" applyFont="1" applyFill="1" applyBorder="1" applyAlignment="1">
      <alignment horizontal="center" vertical="top"/>
    </xf>
    <xf numFmtId="0" fontId="4" fillId="0" borderId="3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8" xfId="1" applyFont="1" applyFill="1" applyBorder="1" applyAlignment="1">
      <alignment horizontal="left" wrapText="1"/>
    </xf>
    <xf numFmtId="49" fontId="4" fillId="0" borderId="39" xfId="1" applyNumberFormat="1" applyFont="1" applyFill="1" applyBorder="1" applyAlignment="1">
      <alignment horizontal="center"/>
    </xf>
    <xf numFmtId="49" fontId="4" fillId="0" borderId="40" xfId="1" applyNumberFormat="1" applyFont="1" applyFill="1" applyBorder="1" applyAlignment="1">
      <alignment horizontal="center"/>
    </xf>
    <xf numFmtId="49" fontId="4" fillId="0" borderId="41" xfId="1" applyNumberFormat="1" applyFont="1" applyFill="1" applyBorder="1" applyAlignment="1">
      <alignment horizontal="center"/>
    </xf>
    <xf numFmtId="49" fontId="4" fillId="0" borderId="42" xfId="1" applyNumberFormat="1" applyFont="1" applyFill="1" applyBorder="1" applyAlignment="1">
      <alignment horizontal="center"/>
    </xf>
    <xf numFmtId="49" fontId="4" fillId="0" borderId="43" xfId="1" applyNumberFormat="1" applyFont="1" applyFill="1" applyBorder="1" applyAlignment="1">
      <alignment horizont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2" fontId="4" fillId="0" borderId="0" xfId="1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15" fillId="0" borderId="0" xfId="1" applyFont="1" applyAlignment="1">
      <alignment horizontal="center" vertical="center"/>
    </xf>
    <xf numFmtId="0" fontId="15" fillId="0" borderId="2" xfId="1" applyFont="1" applyFill="1" applyBorder="1" applyAlignment="1">
      <alignment horizontal="center"/>
    </xf>
    <xf numFmtId="0" fontId="4" fillId="0" borderId="3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4" fillId="0" borderId="38" xfId="1" applyFont="1" applyFill="1" applyBorder="1" applyAlignment="1">
      <alignment horizontal="center" vertical="center"/>
    </xf>
    <xf numFmtId="0" fontId="15" fillId="0" borderId="0" xfId="1" applyFont="1" applyAlignment="1">
      <alignment horizontal="center"/>
    </xf>
    <xf numFmtId="0" fontId="4" fillId="0" borderId="0" xfId="1" applyFont="1" applyFill="1" applyAlignment="1">
      <alignment horizontal="right"/>
    </xf>
    <xf numFmtId="49" fontId="4" fillId="0" borderId="39" xfId="1" applyNumberFormat="1" applyFont="1" applyFill="1" applyBorder="1" applyAlignment="1">
      <alignment horizontal="center" vertical="center"/>
    </xf>
    <xf numFmtId="49" fontId="4" fillId="0" borderId="40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top"/>
    </xf>
    <xf numFmtId="0" fontId="4" fillId="0" borderId="2" xfId="1" applyFont="1" applyFill="1" applyBorder="1" applyAlignment="1">
      <alignment horizontal="left"/>
    </xf>
    <xf numFmtId="0" fontId="17" fillId="0" borderId="3" xfId="1" applyFont="1" applyBorder="1" applyAlignment="1">
      <alignment horizontal="center" vertical="top"/>
    </xf>
    <xf numFmtId="43" fontId="4" fillId="0" borderId="5" xfId="2" applyFont="1" applyFill="1" applyBorder="1" applyAlignment="1">
      <alignment horizontal="center"/>
    </xf>
    <xf numFmtId="43" fontId="4" fillId="0" borderId="8" xfId="2" applyFont="1" applyFill="1" applyBorder="1" applyAlignment="1">
      <alignment horizontal="center"/>
    </xf>
    <xf numFmtId="43" fontId="4" fillId="0" borderId="9" xfId="2" applyFont="1" applyFill="1" applyBorder="1" applyAlignment="1">
      <alignment horizontal="center"/>
    </xf>
    <xf numFmtId="43" fontId="4" fillId="0" borderId="10" xfId="2" applyFont="1" applyFill="1" applyBorder="1" applyAlignment="1">
      <alignment horizontal="center"/>
    </xf>
    <xf numFmtId="43" fontId="4" fillId="0" borderId="11" xfId="2" applyFont="1" applyFill="1" applyBorder="1" applyAlignment="1">
      <alignment horizontal="center"/>
    </xf>
    <xf numFmtId="43" fontId="4" fillId="0" borderId="29" xfId="2" applyFont="1" applyFill="1" applyBorder="1" applyAlignment="1">
      <alignment horizontal="center"/>
    </xf>
    <xf numFmtId="43" fontId="4" fillId="0" borderId="27" xfId="1" applyNumberFormat="1" applyFont="1" applyFill="1" applyBorder="1" applyAlignment="1">
      <alignment horizontal="center"/>
    </xf>
    <xf numFmtId="43" fontId="4" fillId="0" borderId="14" xfId="1" applyNumberFormat="1" applyFont="1" applyFill="1" applyBorder="1" applyAlignment="1">
      <alignment horizontal="center"/>
    </xf>
    <xf numFmtId="43" fontId="4" fillId="0" borderId="28" xfId="1" applyNumberFormat="1" applyFont="1" applyFill="1" applyBorder="1" applyAlignment="1">
      <alignment horizontal="center"/>
    </xf>
    <xf numFmtId="43" fontId="4" fillId="0" borderId="5" xfId="1" applyNumberFormat="1" applyFont="1" applyFill="1" applyBorder="1" applyAlignment="1">
      <alignment horizontal="center" vertical="center"/>
    </xf>
    <xf numFmtId="43" fontId="4" fillId="0" borderId="8" xfId="1" applyNumberFormat="1" applyFont="1" applyFill="1" applyBorder="1" applyAlignment="1">
      <alignment horizontal="center" vertical="center"/>
    </xf>
    <xf numFmtId="43" fontId="4" fillId="0" borderId="9" xfId="1" applyNumberFormat="1" applyFont="1" applyFill="1" applyBorder="1" applyAlignment="1">
      <alignment horizontal="center" vertical="center"/>
    </xf>
    <xf numFmtId="43" fontId="4" fillId="0" borderId="5" xfId="2" applyFont="1" applyFill="1" applyBorder="1" applyAlignment="1">
      <alignment horizontal="center" vertical="center"/>
    </xf>
    <xf numFmtId="43" fontId="4" fillId="0" borderId="8" xfId="2" applyFont="1" applyFill="1" applyBorder="1" applyAlignment="1">
      <alignment horizontal="center" vertical="center"/>
    </xf>
    <xf numFmtId="43" fontId="4" fillId="0" borderId="9" xfId="2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top"/>
    </xf>
    <xf numFmtId="0" fontId="4" fillId="0" borderId="8" xfId="1" applyFont="1" applyFill="1" applyBorder="1" applyAlignment="1">
      <alignment horizontal="center" vertical="top"/>
    </xf>
    <xf numFmtId="0" fontId="4" fillId="0" borderId="9" xfId="1" applyFont="1" applyFill="1" applyBorder="1" applyAlignment="1">
      <alignment horizontal="center" vertical="top"/>
    </xf>
    <xf numFmtId="0" fontId="4" fillId="0" borderId="30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40" xfId="1" applyFont="1" applyFill="1" applyBorder="1" applyAlignment="1">
      <alignment horizontal="center" vertical="center"/>
    </xf>
    <xf numFmtId="0" fontId="4" fillId="0" borderId="40" xfId="1" applyFont="1" applyFill="1" applyBorder="1" applyAlignment="1">
      <alignment horizontal="center" vertical="top"/>
    </xf>
    <xf numFmtId="43" fontId="4" fillId="0" borderId="4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/>
    </xf>
    <xf numFmtId="43" fontId="4" fillId="0" borderId="47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3" fontId="4" fillId="0" borderId="0" xfId="1" applyNumberFormat="1" applyFont="1"/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N93"/>
  <sheetViews>
    <sheetView tabSelected="1" view="pageBreakPreview" topLeftCell="A13" zoomScale="60" zoomScaleNormal="100" workbookViewId="0">
      <selection activeCell="HM73" sqref="HM73"/>
    </sheetView>
  </sheetViews>
  <sheetFormatPr defaultColWidth="1.28515625" defaultRowHeight="15" x14ac:dyDescent="0.25"/>
  <cols>
    <col min="1" max="28" width="1.28515625" style="45" customWidth="1"/>
    <col min="29" max="76" width="1.28515625" style="45"/>
    <col min="77" max="77" width="3.5703125" style="45" customWidth="1"/>
    <col min="78" max="90" width="1.28515625" style="45"/>
    <col min="91" max="91" width="3" style="45" customWidth="1"/>
    <col min="92" max="141" width="1.28515625" style="45"/>
    <col min="142" max="142" width="0.85546875" style="45" customWidth="1"/>
    <col min="143" max="144" width="1.28515625" style="45" hidden="1" customWidth="1"/>
    <col min="145" max="182" width="1.28515625" style="45"/>
    <col min="183" max="183" width="2.42578125" style="45" bestFit="1" customWidth="1"/>
    <col min="184" max="184" width="1.28515625" style="45"/>
    <col min="185" max="185" width="1.28515625" style="45" customWidth="1"/>
    <col min="186" max="196" width="1.28515625" style="45"/>
    <col min="197" max="197" width="1.28515625" style="45" customWidth="1"/>
    <col min="198" max="198" width="0.28515625" style="45" customWidth="1"/>
    <col min="199" max="199" width="0.42578125" style="45" customWidth="1"/>
    <col min="200" max="200" width="1.28515625" style="45"/>
    <col min="201" max="201" width="34.140625" style="45" customWidth="1"/>
    <col min="202" max="218" width="1.28515625" style="45"/>
    <col min="219" max="219" width="1.28515625" style="45" customWidth="1"/>
    <col min="220" max="220" width="1.28515625" style="45"/>
    <col min="221" max="221" width="36.85546875" style="45" customWidth="1"/>
    <col min="222" max="222" width="18.85546875" style="45" customWidth="1"/>
    <col min="223" max="255" width="1.28515625" style="45"/>
    <col min="256" max="283" width="1.28515625" style="45" customWidth="1"/>
    <col min="284" max="331" width="1.28515625" style="45"/>
    <col min="332" max="332" width="3.5703125" style="45" customWidth="1"/>
    <col min="333" max="345" width="1.28515625" style="45"/>
    <col min="346" max="346" width="3" style="45" customWidth="1"/>
    <col min="347" max="396" width="1.28515625" style="45"/>
    <col min="397" max="397" width="0.85546875" style="45" customWidth="1"/>
    <col min="398" max="399" width="0" style="45" hidden="1" customWidth="1"/>
    <col min="400" max="437" width="1.28515625" style="45"/>
    <col min="438" max="438" width="2.42578125" style="45" bestFit="1" customWidth="1"/>
    <col min="439" max="451" width="1.28515625" style="45"/>
    <col min="452" max="452" width="1.28515625" style="45" customWidth="1"/>
    <col min="453" max="453" width="0.28515625" style="45" customWidth="1"/>
    <col min="454" max="454" width="0" style="45" hidden="1" customWidth="1"/>
    <col min="455" max="455" width="17.28515625" style="45" customWidth="1"/>
    <col min="456" max="456" width="18.85546875" style="45" customWidth="1"/>
    <col min="457" max="511" width="1.28515625" style="45"/>
    <col min="512" max="539" width="1.28515625" style="45" customWidth="1"/>
    <col min="540" max="587" width="1.28515625" style="45"/>
    <col min="588" max="588" width="3.5703125" style="45" customWidth="1"/>
    <col min="589" max="601" width="1.28515625" style="45"/>
    <col min="602" max="602" width="3" style="45" customWidth="1"/>
    <col min="603" max="652" width="1.28515625" style="45"/>
    <col min="653" max="653" width="0.85546875" style="45" customWidth="1"/>
    <col min="654" max="655" width="0" style="45" hidden="1" customWidth="1"/>
    <col min="656" max="693" width="1.28515625" style="45"/>
    <col min="694" max="694" width="2.42578125" style="45" bestFit="1" customWidth="1"/>
    <col min="695" max="707" width="1.28515625" style="45"/>
    <col min="708" max="708" width="1.28515625" style="45" customWidth="1"/>
    <col min="709" max="709" width="0.28515625" style="45" customWidth="1"/>
    <col min="710" max="710" width="0" style="45" hidden="1" customWidth="1"/>
    <col min="711" max="711" width="17.28515625" style="45" customWidth="1"/>
    <col min="712" max="712" width="18.85546875" style="45" customWidth="1"/>
    <col min="713" max="767" width="1.28515625" style="45"/>
    <col min="768" max="795" width="1.28515625" style="45" customWidth="1"/>
    <col min="796" max="843" width="1.28515625" style="45"/>
    <col min="844" max="844" width="3.5703125" style="45" customWidth="1"/>
    <col min="845" max="857" width="1.28515625" style="45"/>
    <col min="858" max="858" width="3" style="45" customWidth="1"/>
    <col min="859" max="908" width="1.28515625" style="45"/>
    <col min="909" max="909" width="0.85546875" style="45" customWidth="1"/>
    <col min="910" max="911" width="0" style="45" hidden="1" customWidth="1"/>
    <col min="912" max="949" width="1.28515625" style="45"/>
    <col min="950" max="950" width="2.42578125" style="45" bestFit="1" customWidth="1"/>
    <col min="951" max="963" width="1.28515625" style="45"/>
    <col min="964" max="964" width="1.28515625" style="45" customWidth="1"/>
    <col min="965" max="965" width="0.28515625" style="45" customWidth="1"/>
    <col min="966" max="966" width="0" style="45" hidden="1" customWidth="1"/>
    <col min="967" max="967" width="17.28515625" style="45" customWidth="1"/>
    <col min="968" max="968" width="18.85546875" style="45" customWidth="1"/>
    <col min="969" max="1023" width="1.28515625" style="45"/>
    <col min="1024" max="1051" width="1.28515625" style="45" customWidth="1"/>
    <col min="1052" max="1099" width="1.28515625" style="45"/>
    <col min="1100" max="1100" width="3.5703125" style="45" customWidth="1"/>
    <col min="1101" max="1113" width="1.28515625" style="45"/>
    <col min="1114" max="1114" width="3" style="45" customWidth="1"/>
    <col min="1115" max="1164" width="1.28515625" style="45"/>
    <col min="1165" max="1165" width="0.85546875" style="45" customWidth="1"/>
    <col min="1166" max="1167" width="0" style="45" hidden="1" customWidth="1"/>
    <col min="1168" max="1205" width="1.28515625" style="45"/>
    <col min="1206" max="1206" width="2.42578125" style="45" bestFit="1" customWidth="1"/>
    <col min="1207" max="1219" width="1.28515625" style="45"/>
    <col min="1220" max="1220" width="1.28515625" style="45" customWidth="1"/>
    <col min="1221" max="1221" width="0.28515625" style="45" customWidth="1"/>
    <col min="1222" max="1222" width="0" style="45" hidden="1" customWidth="1"/>
    <col min="1223" max="1223" width="17.28515625" style="45" customWidth="1"/>
    <col min="1224" max="1224" width="18.85546875" style="45" customWidth="1"/>
    <col min="1225" max="1279" width="1.28515625" style="45"/>
    <col min="1280" max="1307" width="1.28515625" style="45" customWidth="1"/>
    <col min="1308" max="1355" width="1.28515625" style="45"/>
    <col min="1356" max="1356" width="3.5703125" style="45" customWidth="1"/>
    <col min="1357" max="1369" width="1.28515625" style="45"/>
    <col min="1370" max="1370" width="3" style="45" customWidth="1"/>
    <col min="1371" max="1420" width="1.28515625" style="45"/>
    <col min="1421" max="1421" width="0.85546875" style="45" customWidth="1"/>
    <col min="1422" max="1423" width="0" style="45" hidden="1" customWidth="1"/>
    <col min="1424" max="1461" width="1.28515625" style="45"/>
    <col min="1462" max="1462" width="2.42578125" style="45" bestFit="1" customWidth="1"/>
    <col min="1463" max="1475" width="1.28515625" style="45"/>
    <col min="1476" max="1476" width="1.28515625" style="45" customWidth="1"/>
    <col min="1477" max="1477" width="0.28515625" style="45" customWidth="1"/>
    <col min="1478" max="1478" width="0" style="45" hidden="1" customWidth="1"/>
    <col min="1479" max="1479" width="17.28515625" style="45" customWidth="1"/>
    <col min="1480" max="1480" width="18.85546875" style="45" customWidth="1"/>
    <col min="1481" max="1535" width="1.28515625" style="45"/>
    <col min="1536" max="1563" width="1.28515625" style="45" customWidth="1"/>
    <col min="1564" max="1611" width="1.28515625" style="45"/>
    <col min="1612" max="1612" width="3.5703125" style="45" customWidth="1"/>
    <col min="1613" max="1625" width="1.28515625" style="45"/>
    <col min="1626" max="1626" width="3" style="45" customWidth="1"/>
    <col min="1627" max="1676" width="1.28515625" style="45"/>
    <col min="1677" max="1677" width="0.85546875" style="45" customWidth="1"/>
    <col min="1678" max="1679" width="0" style="45" hidden="1" customWidth="1"/>
    <col min="1680" max="1717" width="1.28515625" style="45"/>
    <col min="1718" max="1718" width="2.42578125" style="45" bestFit="1" customWidth="1"/>
    <col min="1719" max="1731" width="1.28515625" style="45"/>
    <col min="1732" max="1732" width="1.28515625" style="45" customWidth="1"/>
    <col min="1733" max="1733" width="0.28515625" style="45" customWidth="1"/>
    <col min="1734" max="1734" width="0" style="45" hidden="1" customWidth="1"/>
    <col min="1735" max="1735" width="17.28515625" style="45" customWidth="1"/>
    <col min="1736" max="1736" width="18.85546875" style="45" customWidth="1"/>
    <col min="1737" max="1791" width="1.28515625" style="45"/>
    <col min="1792" max="1819" width="1.28515625" style="45" customWidth="1"/>
    <col min="1820" max="1867" width="1.28515625" style="45"/>
    <col min="1868" max="1868" width="3.5703125" style="45" customWidth="1"/>
    <col min="1869" max="1881" width="1.28515625" style="45"/>
    <col min="1882" max="1882" width="3" style="45" customWidth="1"/>
    <col min="1883" max="1932" width="1.28515625" style="45"/>
    <col min="1933" max="1933" width="0.85546875" style="45" customWidth="1"/>
    <col min="1934" max="1935" width="0" style="45" hidden="1" customWidth="1"/>
    <col min="1936" max="1973" width="1.28515625" style="45"/>
    <col min="1974" max="1974" width="2.42578125" style="45" bestFit="1" customWidth="1"/>
    <col min="1975" max="1987" width="1.28515625" style="45"/>
    <col min="1988" max="1988" width="1.28515625" style="45" customWidth="1"/>
    <col min="1989" max="1989" width="0.28515625" style="45" customWidth="1"/>
    <col min="1990" max="1990" width="0" style="45" hidden="1" customWidth="1"/>
    <col min="1991" max="1991" width="17.28515625" style="45" customWidth="1"/>
    <col min="1992" max="1992" width="18.85546875" style="45" customWidth="1"/>
    <col min="1993" max="2047" width="1.28515625" style="45"/>
    <col min="2048" max="2075" width="1.28515625" style="45" customWidth="1"/>
    <col min="2076" max="2123" width="1.28515625" style="45"/>
    <col min="2124" max="2124" width="3.5703125" style="45" customWidth="1"/>
    <col min="2125" max="2137" width="1.28515625" style="45"/>
    <col min="2138" max="2138" width="3" style="45" customWidth="1"/>
    <col min="2139" max="2188" width="1.28515625" style="45"/>
    <col min="2189" max="2189" width="0.85546875" style="45" customWidth="1"/>
    <col min="2190" max="2191" width="0" style="45" hidden="1" customWidth="1"/>
    <col min="2192" max="2229" width="1.28515625" style="45"/>
    <col min="2230" max="2230" width="2.42578125" style="45" bestFit="1" customWidth="1"/>
    <col min="2231" max="2243" width="1.28515625" style="45"/>
    <col min="2244" max="2244" width="1.28515625" style="45" customWidth="1"/>
    <col min="2245" max="2245" width="0.28515625" style="45" customWidth="1"/>
    <col min="2246" max="2246" width="0" style="45" hidden="1" customWidth="1"/>
    <col min="2247" max="2247" width="17.28515625" style="45" customWidth="1"/>
    <col min="2248" max="2248" width="18.85546875" style="45" customWidth="1"/>
    <col min="2249" max="2303" width="1.28515625" style="45"/>
    <col min="2304" max="2331" width="1.28515625" style="45" customWidth="1"/>
    <col min="2332" max="2379" width="1.28515625" style="45"/>
    <col min="2380" max="2380" width="3.5703125" style="45" customWidth="1"/>
    <col min="2381" max="2393" width="1.28515625" style="45"/>
    <col min="2394" max="2394" width="3" style="45" customWidth="1"/>
    <col min="2395" max="2444" width="1.28515625" style="45"/>
    <col min="2445" max="2445" width="0.85546875" style="45" customWidth="1"/>
    <col min="2446" max="2447" width="0" style="45" hidden="1" customWidth="1"/>
    <col min="2448" max="2485" width="1.28515625" style="45"/>
    <col min="2486" max="2486" width="2.42578125" style="45" bestFit="1" customWidth="1"/>
    <col min="2487" max="2499" width="1.28515625" style="45"/>
    <col min="2500" max="2500" width="1.28515625" style="45" customWidth="1"/>
    <col min="2501" max="2501" width="0.28515625" style="45" customWidth="1"/>
    <col min="2502" max="2502" width="0" style="45" hidden="1" customWidth="1"/>
    <col min="2503" max="2503" width="17.28515625" style="45" customWidth="1"/>
    <col min="2504" max="2504" width="18.85546875" style="45" customWidth="1"/>
    <col min="2505" max="2559" width="1.28515625" style="45"/>
    <col min="2560" max="2587" width="1.28515625" style="45" customWidth="1"/>
    <col min="2588" max="2635" width="1.28515625" style="45"/>
    <col min="2636" max="2636" width="3.5703125" style="45" customWidth="1"/>
    <col min="2637" max="2649" width="1.28515625" style="45"/>
    <col min="2650" max="2650" width="3" style="45" customWidth="1"/>
    <col min="2651" max="2700" width="1.28515625" style="45"/>
    <col min="2701" max="2701" width="0.85546875" style="45" customWidth="1"/>
    <col min="2702" max="2703" width="0" style="45" hidden="1" customWidth="1"/>
    <col min="2704" max="2741" width="1.28515625" style="45"/>
    <col min="2742" max="2742" width="2.42578125" style="45" bestFit="1" customWidth="1"/>
    <col min="2743" max="2755" width="1.28515625" style="45"/>
    <col min="2756" max="2756" width="1.28515625" style="45" customWidth="1"/>
    <col min="2757" max="2757" width="0.28515625" style="45" customWidth="1"/>
    <col min="2758" max="2758" width="0" style="45" hidden="1" customWidth="1"/>
    <col min="2759" max="2759" width="17.28515625" style="45" customWidth="1"/>
    <col min="2760" max="2760" width="18.85546875" style="45" customWidth="1"/>
    <col min="2761" max="2815" width="1.28515625" style="45"/>
    <col min="2816" max="2843" width="1.28515625" style="45" customWidth="1"/>
    <col min="2844" max="2891" width="1.28515625" style="45"/>
    <col min="2892" max="2892" width="3.5703125" style="45" customWidth="1"/>
    <col min="2893" max="2905" width="1.28515625" style="45"/>
    <col min="2906" max="2906" width="3" style="45" customWidth="1"/>
    <col min="2907" max="2956" width="1.28515625" style="45"/>
    <col min="2957" max="2957" width="0.85546875" style="45" customWidth="1"/>
    <col min="2958" max="2959" width="0" style="45" hidden="1" customWidth="1"/>
    <col min="2960" max="2997" width="1.28515625" style="45"/>
    <col min="2998" max="2998" width="2.42578125" style="45" bestFit="1" customWidth="1"/>
    <col min="2999" max="3011" width="1.28515625" style="45"/>
    <col min="3012" max="3012" width="1.28515625" style="45" customWidth="1"/>
    <col min="3013" max="3013" width="0.28515625" style="45" customWidth="1"/>
    <col min="3014" max="3014" width="0" style="45" hidden="1" customWidth="1"/>
    <col min="3015" max="3015" width="17.28515625" style="45" customWidth="1"/>
    <col min="3016" max="3016" width="18.85546875" style="45" customWidth="1"/>
    <col min="3017" max="3071" width="1.28515625" style="45"/>
    <col min="3072" max="3099" width="1.28515625" style="45" customWidth="1"/>
    <col min="3100" max="3147" width="1.28515625" style="45"/>
    <col min="3148" max="3148" width="3.5703125" style="45" customWidth="1"/>
    <col min="3149" max="3161" width="1.28515625" style="45"/>
    <col min="3162" max="3162" width="3" style="45" customWidth="1"/>
    <col min="3163" max="3212" width="1.28515625" style="45"/>
    <col min="3213" max="3213" width="0.85546875" style="45" customWidth="1"/>
    <col min="3214" max="3215" width="0" style="45" hidden="1" customWidth="1"/>
    <col min="3216" max="3253" width="1.28515625" style="45"/>
    <col min="3254" max="3254" width="2.42578125" style="45" bestFit="1" customWidth="1"/>
    <col min="3255" max="3267" width="1.28515625" style="45"/>
    <col min="3268" max="3268" width="1.28515625" style="45" customWidth="1"/>
    <col min="3269" max="3269" width="0.28515625" style="45" customWidth="1"/>
    <col min="3270" max="3270" width="0" style="45" hidden="1" customWidth="1"/>
    <col min="3271" max="3271" width="17.28515625" style="45" customWidth="1"/>
    <col min="3272" max="3272" width="18.85546875" style="45" customWidth="1"/>
    <col min="3273" max="3327" width="1.28515625" style="45"/>
    <col min="3328" max="3355" width="1.28515625" style="45" customWidth="1"/>
    <col min="3356" max="3403" width="1.28515625" style="45"/>
    <col min="3404" max="3404" width="3.5703125" style="45" customWidth="1"/>
    <col min="3405" max="3417" width="1.28515625" style="45"/>
    <col min="3418" max="3418" width="3" style="45" customWidth="1"/>
    <col min="3419" max="3468" width="1.28515625" style="45"/>
    <col min="3469" max="3469" width="0.85546875" style="45" customWidth="1"/>
    <col min="3470" max="3471" width="0" style="45" hidden="1" customWidth="1"/>
    <col min="3472" max="3509" width="1.28515625" style="45"/>
    <col min="3510" max="3510" width="2.42578125" style="45" bestFit="1" customWidth="1"/>
    <col min="3511" max="3523" width="1.28515625" style="45"/>
    <col min="3524" max="3524" width="1.28515625" style="45" customWidth="1"/>
    <col min="3525" max="3525" width="0.28515625" style="45" customWidth="1"/>
    <col min="3526" max="3526" width="0" style="45" hidden="1" customWidth="1"/>
    <col min="3527" max="3527" width="17.28515625" style="45" customWidth="1"/>
    <col min="3528" max="3528" width="18.85546875" style="45" customWidth="1"/>
    <col min="3529" max="3583" width="1.28515625" style="45"/>
    <col min="3584" max="3611" width="1.28515625" style="45" customWidth="1"/>
    <col min="3612" max="3659" width="1.28515625" style="45"/>
    <col min="3660" max="3660" width="3.5703125" style="45" customWidth="1"/>
    <col min="3661" max="3673" width="1.28515625" style="45"/>
    <col min="3674" max="3674" width="3" style="45" customWidth="1"/>
    <col min="3675" max="3724" width="1.28515625" style="45"/>
    <col min="3725" max="3725" width="0.85546875" style="45" customWidth="1"/>
    <col min="3726" max="3727" width="0" style="45" hidden="1" customWidth="1"/>
    <col min="3728" max="3765" width="1.28515625" style="45"/>
    <col min="3766" max="3766" width="2.42578125" style="45" bestFit="1" customWidth="1"/>
    <col min="3767" max="3779" width="1.28515625" style="45"/>
    <col min="3780" max="3780" width="1.28515625" style="45" customWidth="1"/>
    <col min="3781" max="3781" width="0.28515625" style="45" customWidth="1"/>
    <col min="3782" max="3782" width="0" style="45" hidden="1" customWidth="1"/>
    <col min="3783" max="3783" width="17.28515625" style="45" customWidth="1"/>
    <col min="3784" max="3784" width="18.85546875" style="45" customWidth="1"/>
    <col min="3785" max="3839" width="1.28515625" style="45"/>
    <col min="3840" max="3867" width="1.28515625" style="45" customWidth="1"/>
    <col min="3868" max="3915" width="1.28515625" style="45"/>
    <col min="3916" max="3916" width="3.5703125" style="45" customWidth="1"/>
    <col min="3917" max="3929" width="1.28515625" style="45"/>
    <col min="3930" max="3930" width="3" style="45" customWidth="1"/>
    <col min="3931" max="3980" width="1.28515625" style="45"/>
    <col min="3981" max="3981" width="0.85546875" style="45" customWidth="1"/>
    <col min="3982" max="3983" width="0" style="45" hidden="1" customWidth="1"/>
    <col min="3984" max="4021" width="1.28515625" style="45"/>
    <col min="4022" max="4022" width="2.42578125" style="45" bestFit="1" customWidth="1"/>
    <col min="4023" max="4035" width="1.28515625" style="45"/>
    <col min="4036" max="4036" width="1.28515625" style="45" customWidth="1"/>
    <col min="4037" max="4037" width="0.28515625" style="45" customWidth="1"/>
    <col min="4038" max="4038" width="0" style="45" hidden="1" customWidth="1"/>
    <col min="4039" max="4039" width="17.28515625" style="45" customWidth="1"/>
    <col min="4040" max="4040" width="18.85546875" style="45" customWidth="1"/>
    <col min="4041" max="4095" width="1.28515625" style="45"/>
    <col min="4096" max="4123" width="1.28515625" style="45" customWidth="1"/>
    <col min="4124" max="4171" width="1.28515625" style="45"/>
    <col min="4172" max="4172" width="3.5703125" style="45" customWidth="1"/>
    <col min="4173" max="4185" width="1.28515625" style="45"/>
    <col min="4186" max="4186" width="3" style="45" customWidth="1"/>
    <col min="4187" max="4236" width="1.28515625" style="45"/>
    <col min="4237" max="4237" width="0.85546875" style="45" customWidth="1"/>
    <col min="4238" max="4239" width="0" style="45" hidden="1" customWidth="1"/>
    <col min="4240" max="4277" width="1.28515625" style="45"/>
    <col min="4278" max="4278" width="2.42578125" style="45" bestFit="1" customWidth="1"/>
    <col min="4279" max="4291" width="1.28515625" style="45"/>
    <col min="4292" max="4292" width="1.28515625" style="45" customWidth="1"/>
    <col min="4293" max="4293" width="0.28515625" style="45" customWidth="1"/>
    <col min="4294" max="4294" width="0" style="45" hidden="1" customWidth="1"/>
    <col min="4295" max="4295" width="17.28515625" style="45" customWidth="1"/>
    <col min="4296" max="4296" width="18.85546875" style="45" customWidth="1"/>
    <col min="4297" max="4351" width="1.28515625" style="45"/>
    <col min="4352" max="4379" width="1.28515625" style="45" customWidth="1"/>
    <col min="4380" max="4427" width="1.28515625" style="45"/>
    <col min="4428" max="4428" width="3.5703125" style="45" customWidth="1"/>
    <col min="4429" max="4441" width="1.28515625" style="45"/>
    <col min="4442" max="4442" width="3" style="45" customWidth="1"/>
    <col min="4443" max="4492" width="1.28515625" style="45"/>
    <col min="4493" max="4493" width="0.85546875" style="45" customWidth="1"/>
    <col min="4494" max="4495" width="0" style="45" hidden="1" customWidth="1"/>
    <col min="4496" max="4533" width="1.28515625" style="45"/>
    <col min="4534" max="4534" width="2.42578125" style="45" bestFit="1" customWidth="1"/>
    <col min="4535" max="4547" width="1.28515625" style="45"/>
    <col min="4548" max="4548" width="1.28515625" style="45" customWidth="1"/>
    <col min="4549" max="4549" width="0.28515625" style="45" customWidth="1"/>
    <col min="4550" max="4550" width="0" style="45" hidden="1" customWidth="1"/>
    <col min="4551" max="4551" width="17.28515625" style="45" customWidth="1"/>
    <col min="4552" max="4552" width="18.85546875" style="45" customWidth="1"/>
    <col min="4553" max="4607" width="1.28515625" style="45"/>
    <col min="4608" max="4635" width="1.28515625" style="45" customWidth="1"/>
    <col min="4636" max="4683" width="1.28515625" style="45"/>
    <col min="4684" max="4684" width="3.5703125" style="45" customWidth="1"/>
    <col min="4685" max="4697" width="1.28515625" style="45"/>
    <col min="4698" max="4698" width="3" style="45" customWidth="1"/>
    <col min="4699" max="4748" width="1.28515625" style="45"/>
    <col min="4749" max="4749" width="0.85546875" style="45" customWidth="1"/>
    <col min="4750" max="4751" width="0" style="45" hidden="1" customWidth="1"/>
    <col min="4752" max="4789" width="1.28515625" style="45"/>
    <col min="4790" max="4790" width="2.42578125" style="45" bestFit="1" customWidth="1"/>
    <col min="4791" max="4803" width="1.28515625" style="45"/>
    <col min="4804" max="4804" width="1.28515625" style="45" customWidth="1"/>
    <col min="4805" max="4805" width="0.28515625" style="45" customWidth="1"/>
    <col min="4806" max="4806" width="0" style="45" hidden="1" customWidth="1"/>
    <col min="4807" max="4807" width="17.28515625" style="45" customWidth="1"/>
    <col min="4808" max="4808" width="18.85546875" style="45" customWidth="1"/>
    <col min="4809" max="4863" width="1.28515625" style="45"/>
    <col min="4864" max="4891" width="1.28515625" style="45" customWidth="1"/>
    <col min="4892" max="4939" width="1.28515625" style="45"/>
    <col min="4940" max="4940" width="3.5703125" style="45" customWidth="1"/>
    <col min="4941" max="4953" width="1.28515625" style="45"/>
    <col min="4954" max="4954" width="3" style="45" customWidth="1"/>
    <col min="4955" max="5004" width="1.28515625" style="45"/>
    <col min="5005" max="5005" width="0.85546875" style="45" customWidth="1"/>
    <col min="5006" max="5007" width="0" style="45" hidden="1" customWidth="1"/>
    <col min="5008" max="5045" width="1.28515625" style="45"/>
    <col min="5046" max="5046" width="2.42578125" style="45" bestFit="1" customWidth="1"/>
    <col min="5047" max="5059" width="1.28515625" style="45"/>
    <col min="5060" max="5060" width="1.28515625" style="45" customWidth="1"/>
    <col min="5061" max="5061" width="0.28515625" style="45" customWidth="1"/>
    <col min="5062" max="5062" width="0" style="45" hidden="1" customWidth="1"/>
    <col min="5063" max="5063" width="17.28515625" style="45" customWidth="1"/>
    <col min="5064" max="5064" width="18.85546875" style="45" customWidth="1"/>
    <col min="5065" max="5119" width="1.28515625" style="45"/>
    <col min="5120" max="5147" width="1.28515625" style="45" customWidth="1"/>
    <col min="5148" max="5195" width="1.28515625" style="45"/>
    <col min="5196" max="5196" width="3.5703125" style="45" customWidth="1"/>
    <col min="5197" max="5209" width="1.28515625" style="45"/>
    <col min="5210" max="5210" width="3" style="45" customWidth="1"/>
    <col min="5211" max="5260" width="1.28515625" style="45"/>
    <col min="5261" max="5261" width="0.85546875" style="45" customWidth="1"/>
    <col min="5262" max="5263" width="0" style="45" hidden="1" customWidth="1"/>
    <col min="5264" max="5301" width="1.28515625" style="45"/>
    <col min="5302" max="5302" width="2.42578125" style="45" bestFit="1" customWidth="1"/>
    <col min="5303" max="5315" width="1.28515625" style="45"/>
    <col min="5316" max="5316" width="1.28515625" style="45" customWidth="1"/>
    <col min="5317" max="5317" width="0.28515625" style="45" customWidth="1"/>
    <col min="5318" max="5318" width="0" style="45" hidden="1" customWidth="1"/>
    <col min="5319" max="5319" width="17.28515625" style="45" customWidth="1"/>
    <col min="5320" max="5320" width="18.85546875" style="45" customWidth="1"/>
    <col min="5321" max="5375" width="1.28515625" style="45"/>
    <col min="5376" max="5403" width="1.28515625" style="45" customWidth="1"/>
    <col min="5404" max="5451" width="1.28515625" style="45"/>
    <col min="5452" max="5452" width="3.5703125" style="45" customWidth="1"/>
    <col min="5453" max="5465" width="1.28515625" style="45"/>
    <col min="5466" max="5466" width="3" style="45" customWidth="1"/>
    <col min="5467" max="5516" width="1.28515625" style="45"/>
    <col min="5517" max="5517" width="0.85546875" style="45" customWidth="1"/>
    <col min="5518" max="5519" width="0" style="45" hidden="1" customWidth="1"/>
    <col min="5520" max="5557" width="1.28515625" style="45"/>
    <col min="5558" max="5558" width="2.42578125" style="45" bestFit="1" customWidth="1"/>
    <col min="5559" max="5571" width="1.28515625" style="45"/>
    <col min="5572" max="5572" width="1.28515625" style="45" customWidth="1"/>
    <col min="5573" max="5573" width="0.28515625" style="45" customWidth="1"/>
    <col min="5574" max="5574" width="0" style="45" hidden="1" customWidth="1"/>
    <col min="5575" max="5575" width="17.28515625" style="45" customWidth="1"/>
    <col min="5576" max="5576" width="18.85546875" style="45" customWidth="1"/>
    <col min="5577" max="5631" width="1.28515625" style="45"/>
    <col min="5632" max="5659" width="1.28515625" style="45" customWidth="1"/>
    <col min="5660" max="5707" width="1.28515625" style="45"/>
    <col min="5708" max="5708" width="3.5703125" style="45" customWidth="1"/>
    <col min="5709" max="5721" width="1.28515625" style="45"/>
    <col min="5722" max="5722" width="3" style="45" customWidth="1"/>
    <col min="5723" max="5772" width="1.28515625" style="45"/>
    <col min="5773" max="5773" width="0.85546875" style="45" customWidth="1"/>
    <col min="5774" max="5775" width="0" style="45" hidden="1" customWidth="1"/>
    <col min="5776" max="5813" width="1.28515625" style="45"/>
    <col min="5814" max="5814" width="2.42578125" style="45" bestFit="1" customWidth="1"/>
    <col min="5815" max="5827" width="1.28515625" style="45"/>
    <col min="5828" max="5828" width="1.28515625" style="45" customWidth="1"/>
    <col min="5829" max="5829" width="0.28515625" style="45" customWidth="1"/>
    <col min="5830" max="5830" width="0" style="45" hidden="1" customWidth="1"/>
    <col min="5831" max="5831" width="17.28515625" style="45" customWidth="1"/>
    <col min="5832" max="5832" width="18.85546875" style="45" customWidth="1"/>
    <col min="5833" max="5887" width="1.28515625" style="45"/>
    <col min="5888" max="5915" width="1.28515625" style="45" customWidth="1"/>
    <col min="5916" max="5963" width="1.28515625" style="45"/>
    <col min="5964" max="5964" width="3.5703125" style="45" customWidth="1"/>
    <col min="5965" max="5977" width="1.28515625" style="45"/>
    <col min="5978" max="5978" width="3" style="45" customWidth="1"/>
    <col min="5979" max="6028" width="1.28515625" style="45"/>
    <col min="6029" max="6029" width="0.85546875" style="45" customWidth="1"/>
    <col min="6030" max="6031" width="0" style="45" hidden="1" customWidth="1"/>
    <col min="6032" max="6069" width="1.28515625" style="45"/>
    <col min="6070" max="6070" width="2.42578125" style="45" bestFit="1" customWidth="1"/>
    <col min="6071" max="6083" width="1.28515625" style="45"/>
    <col min="6084" max="6084" width="1.28515625" style="45" customWidth="1"/>
    <col min="6085" max="6085" width="0.28515625" style="45" customWidth="1"/>
    <col min="6086" max="6086" width="0" style="45" hidden="1" customWidth="1"/>
    <col min="6087" max="6087" width="17.28515625" style="45" customWidth="1"/>
    <col min="6088" max="6088" width="18.85546875" style="45" customWidth="1"/>
    <col min="6089" max="6143" width="1.28515625" style="45"/>
    <col min="6144" max="6171" width="1.28515625" style="45" customWidth="1"/>
    <col min="6172" max="6219" width="1.28515625" style="45"/>
    <col min="6220" max="6220" width="3.5703125" style="45" customWidth="1"/>
    <col min="6221" max="6233" width="1.28515625" style="45"/>
    <col min="6234" max="6234" width="3" style="45" customWidth="1"/>
    <col min="6235" max="6284" width="1.28515625" style="45"/>
    <col min="6285" max="6285" width="0.85546875" style="45" customWidth="1"/>
    <col min="6286" max="6287" width="0" style="45" hidden="1" customWidth="1"/>
    <col min="6288" max="6325" width="1.28515625" style="45"/>
    <col min="6326" max="6326" width="2.42578125" style="45" bestFit="1" customWidth="1"/>
    <col min="6327" max="6339" width="1.28515625" style="45"/>
    <col min="6340" max="6340" width="1.28515625" style="45" customWidth="1"/>
    <col min="6341" max="6341" width="0.28515625" style="45" customWidth="1"/>
    <col min="6342" max="6342" width="0" style="45" hidden="1" customWidth="1"/>
    <col min="6343" max="6343" width="17.28515625" style="45" customWidth="1"/>
    <col min="6344" max="6344" width="18.85546875" style="45" customWidth="1"/>
    <col min="6345" max="6399" width="1.28515625" style="45"/>
    <col min="6400" max="6427" width="1.28515625" style="45" customWidth="1"/>
    <col min="6428" max="6475" width="1.28515625" style="45"/>
    <col min="6476" max="6476" width="3.5703125" style="45" customWidth="1"/>
    <col min="6477" max="6489" width="1.28515625" style="45"/>
    <col min="6490" max="6490" width="3" style="45" customWidth="1"/>
    <col min="6491" max="6540" width="1.28515625" style="45"/>
    <col min="6541" max="6541" width="0.85546875" style="45" customWidth="1"/>
    <col min="6542" max="6543" width="0" style="45" hidden="1" customWidth="1"/>
    <col min="6544" max="6581" width="1.28515625" style="45"/>
    <col min="6582" max="6582" width="2.42578125" style="45" bestFit="1" customWidth="1"/>
    <col min="6583" max="6595" width="1.28515625" style="45"/>
    <col min="6596" max="6596" width="1.28515625" style="45" customWidth="1"/>
    <col min="6597" max="6597" width="0.28515625" style="45" customWidth="1"/>
    <col min="6598" max="6598" width="0" style="45" hidden="1" customWidth="1"/>
    <col min="6599" max="6599" width="17.28515625" style="45" customWidth="1"/>
    <col min="6600" max="6600" width="18.85546875" style="45" customWidth="1"/>
    <col min="6601" max="6655" width="1.28515625" style="45"/>
    <col min="6656" max="6683" width="1.28515625" style="45" customWidth="1"/>
    <col min="6684" max="6731" width="1.28515625" style="45"/>
    <col min="6732" max="6732" width="3.5703125" style="45" customWidth="1"/>
    <col min="6733" max="6745" width="1.28515625" style="45"/>
    <col min="6746" max="6746" width="3" style="45" customWidth="1"/>
    <col min="6747" max="6796" width="1.28515625" style="45"/>
    <col min="6797" max="6797" width="0.85546875" style="45" customWidth="1"/>
    <col min="6798" max="6799" width="0" style="45" hidden="1" customWidth="1"/>
    <col min="6800" max="6837" width="1.28515625" style="45"/>
    <col min="6838" max="6838" width="2.42578125" style="45" bestFit="1" customWidth="1"/>
    <col min="6839" max="6851" width="1.28515625" style="45"/>
    <col min="6852" max="6852" width="1.28515625" style="45" customWidth="1"/>
    <col min="6853" max="6853" width="0.28515625" style="45" customWidth="1"/>
    <col min="6854" max="6854" width="0" style="45" hidden="1" customWidth="1"/>
    <col min="6855" max="6855" width="17.28515625" style="45" customWidth="1"/>
    <col min="6856" max="6856" width="18.85546875" style="45" customWidth="1"/>
    <col min="6857" max="6911" width="1.28515625" style="45"/>
    <col min="6912" max="6939" width="1.28515625" style="45" customWidth="1"/>
    <col min="6940" max="6987" width="1.28515625" style="45"/>
    <col min="6988" max="6988" width="3.5703125" style="45" customWidth="1"/>
    <col min="6989" max="7001" width="1.28515625" style="45"/>
    <col min="7002" max="7002" width="3" style="45" customWidth="1"/>
    <col min="7003" max="7052" width="1.28515625" style="45"/>
    <col min="7053" max="7053" width="0.85546875" style="45" customWidth="1"/>
    <col min="7054" max="7055" width="0" style="45" hidden="1" customWidth="1"/>
    <col min="7056" max="7093" width="1.28515625" style="45"/>
    <col min="7094" max="7094" width="2.42578125" style="45" bestFit="1" customWidth="1"/>
    <col min="7095" max="7107" width="1.28515625" style="45"/>
    <col min="7108" max="7108" width="1.28515625" style="45" customWidth="1"/>
    <col min="7109" max="7109" width="0.28515625" style="45" customWidth="1"/>
    <col min="7110" max="7110" width="0" style="45" hidden="1" customWidth="1"/>
    <col min="7111" max="7111" width="17.28515625" style="45" customWidth="1"/>
    <col min="7112" max="7112" width="18.85546875" style="45" customWidth="1"/>
    <col min="7113" max="7167" width="1.28515625" style="45"/>
    <col min="7168" max="7195" width="1.28515625" style="45" customWidth="1"/>
    <col min="7196" max="7243" width="1.28515625" style="45"/>
    <col min="7244" max="7244" width="3.5703125" style="45" customWidth="1"/>
    <col min="7245" max="7257" width="1.28515625" style="45"/>
    <col min="7258" max="7258" width="3" style="45" customWidth="1"/>
    <col min="7259" max="7308" width="1.28515625" style="45"/>
    <col min="7309" max="7309" width="0.85546875" style="45" customWidth="1"/>
    <col min="7310" max="7311" width="0" style="45" hidden="1" customWidth="1"/>
    <col min="7312" max="7349" width="1.28515625" style="45"/>
    <col min="7350" max="7350" width="2.42578125" style="45" bestFit="1" customWidth="1"/>
    <col min="7351" max="7363" width="1.28515625" style="45"/>
    <col min="7364" max="7364" width="1.28515625" style="45" customWidth="1"/>
    <col min="7365" max="7365" width="0.28515625" style="45" customWidth="1"/>
    <col min="7366" max="7366" width="0" style="45" hidden="1" customWidth="1"/>
    <col min="7367" max="7367" width="17.28515625" style="45" customWidth="1"/>
    <col min="7368" max="7368" width="18.85546875" style="45" customWidth="1"/>
    <col min="7369" max="7423" width="1.28515625" style="45"/>
    <col min="7424" max="7451" width="1.28515625" style="45" customWidth="1"/>
    <col min="7452" max="7499" width="1.28515625" style="45"/>
    <col min="7500" max="7500" width="3.5703125" style="45" customWidth="1"/>
    <col min="7501" max="7513" width="1.28515625" style="45"/>
    <col min="7514" max="7514" width="3" style="45" customWidth="1"/>
    <col min="7515" max="7564" width="1.28515625" style="45"/>
    <col min="7565" max="7565" width="0.85546875" style="45" customWidth="1"/>
    <col min="7566" max="7567" width="0" style="45" hidden="1" customWidth="1"/>
    <col min="7568" max="7605" width="1.28515625" style="45"/>
    <col min="7606" max="7606" width="2.42578125" style="45" bestFit="1" customWidth="1"/>
    <col min="7607" max="7619" width="1.28515625" style="45"/>
    <col min="7620" max="7620" width="1.28515625" style="45" customWidth="1"/>
    <col min="7621" max="7621" width="0.28515625" style="45" customWidth="1"/>
    <col min="7622" max="7622" width="0" style="45" hidden="1" customWidth="1"/>
    <col min="7623" max="7623" width="17.28515625" style="45" customWidth="1"/>
    <col min="7624" max="7624" width="18.85546875" style="45" customWidth="1"/>
    <col min="7625" max="7679" width="1.28515625" style="45"/>
    <col min="7680" max="7707" width="1.28515625" style="45" customWidth="1"/>
    <col min="7708" max="7755" width="1.28515625" style="45"/>
    <col min="7756" max="7756" width="3.5703125" style="45" customWidth="1"/>
    <col min="7757" max="7769" width="1.28515625" style="45"/>
    <col min="7770" max="7770" width="3" style="45" customWidth="1"/>
    <col min="7771" max="7820" width="1.28515625" style="45"/>
    <col min="7821" max="7821" width="0.85546875" style="45" customWidth="1"/>
    <col min="7822" max="7823" width="0" style="45" hidden="1" customWidth="1"/>
    <col min="7824" max="7861" width="1.28515625" style="45"/>
    <col min="7862" max="7862" width="2.42578125" style="45" bestFit="1" customWidth="1"/>
    <col min="7863" max="7875" width="1.28515625" style="45"/>
    <col min="7876" max="7876" width="1.28515625" style="45" customWidth="1"/>
    <col min="7877" max="7877" width="0.28515625" style="45" customWidth="1"/>
    <col min="7878" max="7878" width="0" style="45" hidden="1" customWidth="1"/>
    <col min="7879" max="7879" width="17.28515625" style="45" customWidth="1"/>
    <col min="7880" max="7880" width="18.85546875" style="45" customWidth="1"/>
    <col min="7881" max="7935" width="1.28515625" style="45"/>
    <col min="7936" max="7963" width="1.28515625" style="45" customWidth="1"/>
    <col min="7964" max="8011" width="1.28515625" style="45"/>
    <col min="8012" max="8012" width="3.5703125" style="45" customWidth="1"/>
    <col min="8013" max="8025" width="1.28515625" style="45"/>
    <col min="8026" max="8026" width="3" style="45" customWidth="1"/>
    <col min="8027" max="8076" width="1.28515625" style="45"/>
    <col min="8077" max="8077" width="0.85546875" style="45" customWidth="1"/>
    <col min="8078" max="8079" width="0" style="45" hidden="1" customWidth="1"/>
    <col min="8080" max="8117" width="1.28515625" style="45"/>
    <col min="8118" max="8118" width="2.42578125" style="45" bestFit="1" customWidth="1"/>
    <col min="8119" max="8131" width="1.28515625" style="45"/>
    <col min="8132" max="8132" width="1.28515625" style="45" customWidth="1"/>
    <col min="8133" max="8133" width="0.28515625" style="45" customWidth="1"/>
    <col min="8134" max="8134" width="0" style="45" hidden="1" customWidth="1"/>
    <col min="8135" max="8135" width="17.28515625" style="45" customWidth="1"/>
    <col min="8136" max="8136" width="18.85546875" style="45" customWidth="1"/>
    <col min="8137" max="8191" width="1.28515625" style="45"/>
    <col min="8192" max="8219" width="1.28515625" style="45" customWidth="1"/>
    <col min="8220" max="8267" width="1.28515625" style="45"/>
    <col min="8268" max="8268" width="3.5703125" style="45" customWidth="1"/>
    <col min="8269" max="8281" width="1.28515625" style="45"/>
    <col min="8282" max="8282" width="3" style="45" customWidth="1"/>
    <col min="8283" max="8332" width="1.28515625" style="45"/>
    <col min="8333" max="8333" width="0.85546875" style="45" customWidth="1"/>
    <col min="8334" max="8335" width="0" style="45" hidden="1" customWidth="1"/>
    <col min="8336" max="8373" width="1.28515625" style="45"/>
    <col min="8374" max="8374" width="2.42578125" style="45" bestFit="1" customWidth="1"/>
    <col min="8375" max="8387" width="1.28515625" style="45"/>
    <col min="8388" max="8388" width="1.28515625" style="45" customWidth="1"/>
    <col min="8389" max="8389" width="0.28515625" style="45" customWidth="1"/>
    <col min="8390" max="8390" width="0" style="45" hidden="1" customWidth="1"/>
    <col min="8391" max="8391" width="17.28515625" style="45" customWidth="1"/>
    <col min="8392" max="8392" width="18.85546875" style="45" customWidth="1"/>
    <col min="8393" max="8447" width="1.28515625" style="45"/>
    <col min="8448" max="8475" width="1.28515625" style="45" customWidth="1"/>
    <col min="8476" max="8523" width="1.28515625" style="45"/>
    <col min="8524" max="8524" width="3.5703125" style="45" customWidth="1"/>
    <col min="8525" max="8537" width="1.28515625" style="45"/>
    <col min="8538" max="8538" width="3" style="45" customWidth="1"/>
    <col min="8539" max="8588" width="1.28515625" style="45"/>
    <col min="8589" max="8589" width="0.85546875" style="45" customWidth="1"/>
    <col min="8590" max="8591" width="0" style="45" hidden="1" customWidth="1"/>
    <col min="8592" max="8629" width="1.28515625" style="45"/>
    <col min="8630" max="8630" width="2.42578125" style="45" bestFit="1" customWidth="1"/>
    <col min="8631" max="8643" width="1.28515625" style="45"/>
    <col min="8644" max="8644" width="1.28515625" style="45" customWidth="1"/>
    <col min="8645" max="8645" width="0.28515625" style="45" customWidth="1"/>
    <col min="8646" max="8646" width="0" style="45" hidden="1" customWidth="1"/>
    <col min="8647" max="8647" width="17.28515625" style="45" customWidth="1"/>
    <col min="8648" max="8648" width="18.85546875" style="45" customWidth="1"/>
    <col min="8649" max="8703" width="1.28515625" style="45"/>
    <col min="8704" max="8731" width="1.28515625" style="45" customWidth="1"/>
    <col min="8732" max="8779" width="1.28515625" style="45"/>
    <col min="8780" max="8780" width="3.5703125" style="45" customWidth="1"/>
    <col min="8781" max="8793" width="1.28515625" style="45"/>
    <col min="8794" max="8794" width="3" style="45" customWidth="1"/>
    <col min="8795" max="8844" width="1.28515625" style="45"/>
    <col min="8845" max="8845" width="0.85546875" style="45" customWidth="1"/>
    <col min="8846" max="8847" width="0" style="45" hidden="1" customWidth="1"/>
    <col min="8848" max="8885" width="1.28515625" style="45"/>
    <col min="8886" max="8886" width="2.42578125" style="45" bestFit="1" customWidth="1"/>
    <col min="8887" max="8899" width="1.28515625" style="45"/>
    <col min="8900" max="8900" width="1.28515625" style="45" customWidth="1"/>
    <col min="8901" max="8901" width="0.28515625" style="45" customWidth="1"/>
    <col min="8902" max="8902" width="0" style="45" hidden="1" customWidth="1"/>
    <col min="8903" max="8903" width="17.28515625" style="45" customWidth="1"/>
    <col min="8904" max="8904" width="18.85546875" style="45" customWidth="1"/>
    <col min="8905" max="8959" width="1.28515625" style="45"/>
    <col min="8960" max="8987" width="1.28515625" style="45" customWidth="1"/>
    <col min="8988" max="9035" width="1.28515625" style="45"/>
    <col min="9036" max="9036" width="3.5703125" style="45" customWidth="1"/>
    <col min="9037" max="9049" width="1.28515625" style="45"/>
    <col min="9050" max="9050" width="3" style="45" customWidth="1"/>
    <col min="9051" max="9100" width="1.28515625" style="45"/>
    <col min="9101" max="9101" width="0.85546875" style="45" customWidth="1"/>
    <col min="9102" max="9103" width="0" style="45" hidden="1" customWidth="1"/>
    <col min="9104" max="9141" width="1.28515625" style="45"/>
    <col min="9142" max="9142" width="2.42578125" style="45" bestFit="1" customWidth="1"/>
    <col min="9143" max="9155" width="1.28515625" style="45"/>
    <col min="9156" max="9156" width="1.28515625" style="45" customWidth="1"/>
    <col min="9157" max="9157" width="0.28515625" style="45" customWidth="1"/>
    <col min="9158" max="9158" width="0" style="45" hidden="1" customWidth="1"/>
    <col min="9159" max="9159" width="17.28515625" style="45" customWidth="1"/>
    <col min="9160" max="9160" width="18.85546875" style="45" customWidth="1"/>
    <col min="9161" max="9215" width="1.28515625" style="45"/>
    <col min="9216" max="9243" width="1.28515625" style="45" customWidth="1"/>
    <col min="9244" max="9291" width="1.28515625" style="45"/>
    <col min="9292" max="9292" width="3.5703125" style="45" customWidth="1"/>
    <col min="9293" max="9305" width="1.28515625" style="45"/>
    <col min="9306" max="9306" width="3" style="45" customWidth="1"/>
    <col min="9307" max="9356" width="1.28515625" style="45"/>
    <col min="9357" max="9357" width="0.85546875" style="45" customWidth="1"/>
    <col min="9358" max="9359" width="0" style="45" hidden="1" customWidth="1"/>
    <col min="9360" max="9397" width="1.28515625" style="45"/>
    <col min="9398" max="9398" width="2.42578125" style="45" bestFit="1" customWidth="1"/>
    <col min="9399" max="9411" width="1.28515625" style="45"/>
    <col min="9412" max="9412" width="1.28515625" style="45" customWidth="1"/>
    <col min="9413" max="9413" width="0.28515625" style="45" customWidth="1"/>
    <col min="9414" max="9414" width="0" style="45" hidden="1" customWidth="1"/>
    <col min="9415" max="9415" width="17.28515625" style="45" customWidth="1"/>
    <col min="9416" max="9416" width="18.85546875" style="45" customWidth="1"/>
    <col min="9417" max="9471" width="1.28515625" style="45"/>
    <col min="9472" max="9499" width="1.28515625" style="45" customWidth="1"/>
    <col min="9500" max="9547" width="1.28515625" style="45"/>
    <col min="9548" max="9548" width="3.5703125" style="45" customWidth="1"/>
    <col min="9549" max="9561" width="1.28515625" style="45"/>
    <col min="9562" max="9562" width="3" style="45" customWidth="1"/>
    <col min="9563" max="9612" width="1.28515625" style="45"/>
    <col min="9613" max="9613" width="0.85546875" style="45" customWidth="1"/>
    <col min="9614" max="9615" width="0" style="45" hidden="1" customWidth="1"/>
    <col min="9616" max="9653" width="1.28515625" style="45"/>
    <col min="9654" max="9654" width="2.42578125" style="45" bestFit="1" customWidth="1"/>
    <col min="9655" max="9667" width="1.28515625" style="45"/>
    <col min="9668" max="9668" width="1.28515625" style="45" customWidth="1"/>
    <col min="9669" max="9669" width="0.28515625" style="45" customWidth="1"/>
    <col min="9670" max="9670" width="0" style="45" hidden="1" customWidth="1"/>
    <col min="9671" max="9671" width="17.28515625" style="45" customWidth="1"/>
    <col min="9672" max="9672" width="18.85546875" style="45" customWidth="1"/>
    <col min="9673" max="9727" width="1.28515625" style="45"/>
    <col min="9728" max="9755" width="1.28515625" style="45" customWidth="1"/>
    <col min="9756" max="9803" width="1.28515625" style="45"/>
    <col min="9804" max="9804" width="3.5703125" style="45" customWidth="1"/>
    <col min="9805" max="9817" width="1.28515625" style="45"/>
    <col min="9818" max="9818" width="3" style="45" customWidth="1"/>
    <col min="9819" max="9868" width="1.28515625" style="45"/>
    <col min="9869" max="9869" width="0.85546875" style="45" customWidth="1"/>
    <col min="9870" max="9871" width="0" style="45" hidden="1" customWidth="1"/>
    <col min="9872" max="9909" width="1.28515625" style="45"/>
    <col min="9910" max="9910" width="2.42578125" style="45" bestFit="1" customWidth="1"/>
    <col min="9911" max="9923" width="1.28515625" style="45"/>
    <col min="9924" max="9924" width="1.28515625" style="45" customWidth="1"/>
    <col min="9925" max="9925" width="0.28515625" style="45" customWidth="1"/>
    <col min="9926" max="9926" width="0" style="45" hidden="1" customWidth="1"/>
    <col min="9927" max="9927" width="17.28515625" style="45" customWidth="1"/>
    <col min="9928" max="9928" width="18.85546875" style="45" customWidth="1"/>
    <col min="9929" max="9983" width="1.28515625" style="45"/>
    <col min="9984" max="10011" width="1.28515625" style="45" customWidth="1"/>
    <col min="10012" max="10059" width="1.28515625" style="45"/>
    <col min="10060" max="10060" width="3.5703125" style="45" customWidth="1"/>
    <col min="10061" max="10073" width="1.28515625" style="45"/>
    <col min="10074" max="10074" width="3" style="45" customWidth="1"/>
    <col min="10075" max="10124" width="1.28515625" style="45"/>
    <col min="10125" max="10125" width="0.85546875" style="45" customWidth="1"/>
    <col min="10126" max="10127" width="0" style="45" hidden="1" customWidth="1"/>
    <col min="10128" max="10165" width="1.28515625" style="45"/>
    <col min="10166" max="10166" width="2.42578125" style="45" bestFit="1" customWidth="1"/>
    <col min="10167" max="10179" width="1.28515625" style="45"/>
    <col min="10180" max="10180" width="1.28515625" style="45" customWidth="1"/>
    <col min="10181" max="10181" width="0.28515625" style="45" customWidth="1"/>
    <col min="10182" max="10182" width="0" style="45" hidden="1" customWidth="1"/>
    <col min="10183" max="10183" width="17.28515625" style="45" customWidth="1"/>
    <col min="10184" max="10184" width="18.85546875" style="45" customWidth="1"/>
    <col min="10185" max="10239" width="1.28515625" style="45"/>
    <col min="10240" max="10267" width="1.28515625" style="45" customWidth="1"/>
    <col min="10268" max="10315" width="1.28515625" style="45"/>
    <col min="10316" max="10316" width="3.5703125" style="45" customWidth="1"/>
    <col min="10317" max="10329" width="1.28515625" style="45"/>
    <col min="10330" max="10330" width="3" style="45" customWidth="1"/>
    <col min="10331" max="10380" width="1.28515625" style="45"/>
    <col min="10381" max="10381" width="0.85546875" style="45" customWidth="1"/>
    <col min="10382" max="10383" width="0" style="45" hidden="1" customWidth="1"/>
    <col min="10384" max="10421" width="1.28515625" style="45"/>
    <col min="10422" max="10422" width="2.42578125" style="45" bestFit="1" customWidth="1"/>
    <col min="10423" max="10435" width="1.28515625" style="45"/>
    <col min="10436" max="10436" width="1.28515625" style="45" customWidth="1"/>
    <col min="10437" max="10437" width="0.28515625" style="45" customWidth="1"/>
    <col min="10438" max="10438" width="0" style="45" hidden="1" customWidth="1"/>
    <col min="10439" max="10439" width="17.28515625" style="45" customWidth="1"/>
    <col min="10440" max="10440" width="18.85546875" style="45" customWidth="1"/>
    <col min="10441" max="10495" width="1.28515625" style="45"/>
    <col min="10496" max="10523" width="1.28515625" style="45" customWidth="1"/>
    <col min="10524" max="10571" width="1.28515625" style="45"/>
    <col min="10572" max="10572" width="3.5703125" style="45" customWidth="1"/>
    <col min="10573" max="10585" width="1.28515625" style="45"/>
    <col min="10586" max="10586" width="3" style="45" customWidth="1"/>
    <col min="10587" max="10636" width="1.28515625" style="45"/>
    <col min="10637" max="10637" width="0.85546875" style="45" customWidth="1"/>
    <col min="10638" max="10639" width="0" style="45" hidden="1" customWidth="1"/>
    <col min="10640" max="10677" width="1.28515625" style="45"/>
    <col min="10678" max="10678" width="2.42578125" style="45" bestFit="1" customWidth="1"/>
    <col min="10679" max="10691" width="1.28515625" style="45"/>
    <col min="10692" max="10692" width="1.28515625" style="45" customWidth="1"/>
    <col min="10693" max="10693" width="0.28515625" style="45" customWidth="1"/>
    <col min="10694" max="10694" width="0" style="45" hidden="1" customWidth="1"/>
    <col min="10695" max="10695" width="17.28515625" style="45" customWidth="1"/>
    <col min="10696" max="10696" width="18.85546875" style="45" customWidth="1"/>
    <col min="10697" max="10751" width="1.28515625" style="45"/>
    <col min="10752" max="10779" width="1.28515625" style="45" customWidth="1"/>
    <col min="10780" max="10827" width="1.28515625" style="45"/>
    <col min="10828" max="10828" width="3.5703125" style="45" customWidth="1"/>
    <col min="10829" max="10841" width="1.28515625" style="45"/>
    <col min="10842" max="10842" width="3" style="45" customWidth="1"/>
    <col min="10843" max="10892" width="1.28515625" style="45"/>
    <col min="10893" max="10893" width="0.85546875" style="45" customWidth="1"/>
    <col min="10894" max="10895" width="0" style="45" hidden="1" customWidth="1"/>
    <col min="10896" max="10933" width="1.28515625" style="45"/>
    <col min="10934" max="10934" width="2.42578125" style="45" bestFit="1" customWidth="1"/>
    <col min="10935" max="10947" width="1.28515625" style="45"/>
    <col min="10948" max="10948" width="1.28515625" style="45" customWidth="1"/>
    <col min="10949" max="10949" width="0.28515625" style="45" customWidth="1"/>
    <col min="10950" max="10950" width="0" style="45" hidden="1" customWidth="1"/>
    <col min="10951" max="10951" width="17.28515625" style="45" customWidth="1"/>
    <col min="10952" max="10952" width="18.85546875" style="45" customWidth="1"/>
    <col min="10953" max="11007" width="1.28515625" style="45"/>
    <col min="11008" max="11035" width="1.28515625" style="45" customWidth="1"/>
    <col min="11036" max="11083" width="1.28515625" style="45"/>
    <col min="11084" max="11084" width="3.5703125" style="45" customWidth="1"/>
    <col min="11085" max="11097" width="1.28515625" style="45"/>
    <col min="11098" max="11098" width="3" style="45" customWidth="1"/>
    <col min="11099" max="11148" width="1.28515625" style="45"/>
    <col min="11149" max="11149" width="0.85546875" style="45" customWidth="1"/>
    <col min="11150" max="11151" width="0" style="45" hidden="1" customWidth="1"/>
    <col min="11152" max="11189" width="1.28515625" style="45"/>
    <col min="11190" max="11190" width="2.42578125" style="45" bestFit="1" customWidth="1"/>
    <col min="11191" max="11203" width="1.28515625" style="45"/>
    <col min="11204" max="11204" width="1.28515625" style="45" customWidth="1"/>
    <col min="11205" max="11205" width="0.28515625" style="45" customWidth="1"/>
    <col min="11206" max="11206" width="0" style="45" hidden="1" customWidth="1"/>
    <col min="11207" max="11207" width="17.28515625" style="45" customWidth="1"/>
    <col min="11208" max="11208" width="18.85546875" style="45" customWidth="1"/>
    <col min="11209" max="11263" width="1.28515625" style="45"/>
    <col min="11264" max="11291" width="1.28515625" style="45" customWidth="1"/>
    <col min="11292" max="11339" width="1.28515625" style="45"/>
    <col min="11340" max="11340" width="3.5703125" style="45" customWidth="1"/>
    <col min="11341" max="11353" width="1.28515625" style="45"/>
    <col min="11354" max="11354" width="3" style="45" customWidth="1"/>
    <col min="11355" max="11404" width="1.28515625" style="45"/>
    <col min="11405" max="11405" width="0.85546875" style="45" customWidth="1"/>
    <col min="11406" max="11407" width="0" style="45" hidden="1" customWidth="1"/>
    <col min="11408" max="11445" width="1.28515625" style="45"/>
    <col min="11446" max="11446" width="2.42578125" style="45" bestFit="1" customWidth="1"/>
    <col min="11447" max="11459" width="1.28515625" style="45"/>
    <col min="11460" max="11460" width="1.28515625" style="45" customWidth="1"/>
    <col min="11461" max="11461" width="0.28515625" style="45" customWidth="1"/>
    <col min="11462" max="11462" width="0" style="45" hidden="1" customWidth="1"/>
    <col min="11463" max="11463" width="17.28515625" style="45" customWidth="1"/>
    <col min="11464" max="11464" width="18.85546875" style="45" customWidth="1"/>
    <col min="11465" max="11519" width="1.28515625" style="45"/>
    <col min="11520" max="11547" width="1.28515625" style="45" customWidth="1"/>
    <col min="11548" max="11595" width="1.28515625" style="45"/>
    <col min="11596" max="11596" width="3.5703125" style="45" customWidth="1"/>
    <col min="11597" max="11609" width="1.28515625" style="45"/>
    <col min="11610" max="11610" width="3" style="45" customWidth="1"/>
    <col min="11611" max="11660" width="1.28515625" style="45"/>
    <col min="11661" max="11661" width="0.85546875" style="45" customWidth="1"/>
    <col min="11662" max="11663" width="0" style="45" hidden="1" customWidth="1"/>
    <col min="11664" max="11701" width="1.28515625" style="45"/>
    <col min="11702" max="11702" width="2.42578125" style="45" bestFit="1" customWidth="1"/>
    <col min="11703" max="11715" width="1.28515625" style="45"/>
    <col min="11716" max="11716" width="1.28515625" style="45" customWidth="1"/>
    <col min="11717" max="11717" width="0.28515625" style="45" customWidth="1"/>
    <col min="11718" max="11718" width="0" style="45" hidden="1" customWidth="1"/>
    <col min="11719" max="11719" width="17.28515625" style="45" customWidth="1"/>
    <col min="11720" max="11720" width="18.85546875" style="45" customWidth="1"/>
    <col min="11721" max="11775" width="1.28515625" style="45"/>
    <col min="11776" max="11803" width="1.28515625" style="45" customWidth="1"/>
    <col min="11804" max="11851" width="1.28515625" style="45"/>
    <col min="11852" max="11852" width="3.5703125" style="45" customWidth="1"/>
    <col min="11853" max="11865" width="1.28515625" style="45"/>
    <col min="11866" max="11866" width="3" style="45" customWidth="1"/>
    <col min="11867" max="11916" width="1.28515625" style="45"/>
    <col min="11917" max="11917" width="0.85546875" style="45" customWidth="1"/>
    <col min="11918" max="11919" width="0" style="45" hidden="1" customWidth="1"/>
    <col min="11920" max="11957" width="1.28515625" style="45"/>
    <col min="11958" max="11958" width="2.42578125" style="45" bestFit="1" customWidth="1"/>
    <col min="11959" max="11971" width="1.28515625" style="45"/>
    <col min="11972" max="11972" width="1.28515625" style="45" customWidth="1"/>
    <col min="11973" max="11973" width="0.28515625" style="45" customWidth="1"/>
    <col min="11974" max="11974" width="0" style="45" hidden="1" customWidth="1"/>
    <col min="11975" max="11975" width="17.28515625" style="45" customWidth="1"/>
    <col min="11976" max="11976" width="18.85546875" style="45" customWidth="1"/>
    <col min="11977" max="12031" width="1.28515625" style="45"/>
    <col min="12032" max="12059" width="1.28515625" style="45" customWidth="1"/>
    <col min="12060" max="12107" width="1.28515625" style="45"/>
    <col min="12108" max="12108" width="3.5703125" style="45" customWidth="1"/>
    <col min="12109" max="12121" width="1.28515625" style="45"/>
    <col min="12122" max="12122" width="3" style="45" customWidth="1"/>
    <col min="12123" max="12172" width="1.28515625" style="45"/>
    <col min="12173" max="12173" width="0.85546875" style="45" customWidth="1"/>
    <col min="12174" max="12175" width="0" style="45" hidden="1" customWidth="1"/>
    <col min="12176" max="12213" width="1.28515625" style="45"/>
    <col min="12214" max="12214" width="2.42578125" style="45" bestFit="1" customWidth="1"/>
    <col min="12215" max="12227" width="1.28515625" style="45"/>
    <col min="12228" max="12228" width="1.28515625" style="45" customWidth="1"/>
    <col min="12229" max="12229" width="0.28515625" style="45" customWidth="1"/>
    <col min="12230" max="12230" width="0" style="45" hidden="1" customWidth="1"/>
    <col min="12231" max="12231" width="17.28515625" style="45" customWidth="1"/>
    <col min="12232" max="12232" width="18.85546875" style="45" customWidth="1"/>
    <col min="12233" max="12287" width="1.28515625" style="45"/>
    <col min="12288" max="12315" width="1.28515625" style="45" customWidth="1"/>
    <col min="12316" max="12363" width="1.28515625" style="45"/>
    <col min="12364" max="12364" width="3.5703125" style="45" customWidth="1"/>
    <col min="12365" max="12377" width="1.28515625" style="45"/>
    <col min="12378" max="12378" width="3" style="45" customWidth="1"/>
    <col min="12379" max="12428" width="1.28515625" style="45"/>
    <col min="12429" max="12429" width="0.85546875" style="45" customWidth="1"/>
    <col min="12430" max="12431" width="0" style="45" hidden="1" customWidth="1"/>
    <col min="12432" max="12469" width="1.28515625" style="45"/>
    <col min="12470" max="12470" width="2.42578125" style="45" bestFit="1" customWidth="1"/>
    <col min="12471" max="12483" width="1.28515625" style="45"/>
    <col min="12484" max="12484" width="1.28515625" style="45" customWidth="1"/>
    <col min="12485" max="12485" width="0.28515625" style="45" customWidth="1"/>
    <col min="12486" max="12486" width="0" style="45" hidden="1" customWidth="1"/>
    <col min="12487" max="12487" width="17.28515625" style="45" customWidth="1"/>
    <col min="12488" max="12488" width="18.85546875" style="45" customWidth="1"/>
    <col min="12489" max="12543" width="1.28515625" style="45"/>
    <col min="12544" max="12571" width="1.28515625" style="45" customWidth="1"/>
    <col min="12572" max="12619" width="1.28515625" style="45"/>
    <col min="12620" max="12620" width="3.5703125" style="45" customWidth="1"/>
    <col min="12621" max="12633" width="1.28515625" style="45"/>
    <col min="12634" max="12634" width="3" style="45" customWidth="1"/>
    <col min="12635" max="12684" width="1.28515625" style="45"/>
    <col min="12685" max="12685" width="0.85546875" style="45" customWidth="1"/>
    <col min="12686" max="12687" width="0" style="45" hidden="1" customWidth="1"/>
    <col min="12688" max="12725" width="1.28515625" style="45"/>
    <col min="12726" max="12726" width="2.42578125" style="45" bestFit="1" customWidth="1"/>
    <col min="12727" max="12739" width="1.28515625" style="45"/>
    <col min="12740" max="12740" width="1.28515625" style="45" customWidth="1"/>
    <col min="12741" max="12741" width="0.28515625" style="45" customWidth="1"/>
    <col min="12742" max="12742" width="0" style="45" hidden="1" customWidth="1"/>
    <col min="12743" max="12743" width="17.28515625" style="45" customWidth="1"/>
    <col min="12744" max="12744" width="18.85546875" style="45" customWidth="1"/>
    <col min="12745" max="12799" width="1.28515625" style="45"/>
    <col min="12800" max="12827" width="1.28515625" style="45" customWidth="1"/>
    <col min="12828" max="12875" width="1.28515625" style="45"/>
    <col min="12876" max="12876" width="3.5703125" style="45" customWidth="1"/>
    <col min="12877" max="12889" width="1.28515625" style="45"/>
    <col min="12890" max="12890" width="3" style="45" customWidth="1"/>
    <col min="12891" max="12940" width="1.28515625" style="45"/>
    <col min="12941" max="12941" width="0.85546875" style="45" customWidth="1"/>
    <col min="12942" max="12943" width="0" style="45" hidden="1" customWidth="1"/>
    <col min="12944" max="12981" width="1.28515625" style="45"/>
    <col min="12982" max="12982" width="2.42578125" style="45" bestFit="1" customWidth="1"/>
    <col min="12983" max="12995" width="1.28515625" style="45"/>
    <col min="12996" max="12996" width="1.28515625" style="45" customWidth="1"/>
    <col min="12997" max="12997" width="0.28515625" style="45" customWidth="1"/>
    <col min="12998" max="12998" width="0" style="45" hidden="1" customWidth="1"/>
    <col min="12999" max="12999" width="17.28515625" style="45" customWidth="1"/>
    <col min="13000" max="13000" width="18.85546875" style="45" customWidth="1"/>
    <col min="13001" max="13055" width="1.28515625" style="45"/>
    <col min="13056" max="13083" width="1.28515625" style="45" customWidth="1"/>
    <col min="13084" max="13131" width="1.28515625" style="45"/>
    <col min="13132" max="13132" width="3.5703125" style="45" customWidth="1"/>
    <col min="13133" max="13145" width="1.28515625" style="45"/>
    <col min="13146" max="13146" width="3" style="45" customWidth="1"/>
    <col min="13147" max="13196" width="1.28515625" style="45"/>
    <col min="13197" max="13197" width="0.85546875" style="45" customWidth="1"/>
    <col min="13198" max="13199" width="0" style="45" hidden="1" customWidth="1"/>
    <col min="13200" max="13237" width="1.28515625" style="45"/>
    <col min="13238" max="13238" width="2.42578125" style="45" bestFit="1" customWidth="1"/>
    <col min="13239" max="13251" width="1.28515625" style="45"/>
    <col min="13252" max="13252" width="1.28515625" style="45" customWidth="1"/>
    <col min="13253" max="13253" width="0.28515625" style="45" customWidth="1"/>
    <col min="13254" max="13254" width="0" style="45" hidden="1" customWidth="1"/>
    <col min="13255" max="13255" width="17.28515625" style="45" customWidth="1"/>
    <col min="13256" max="13256" width="18.85546875" style="45" customWidth="1"/>
    <col min="13257" max="13311" width="1.28515625" style="45"/>
    <col min="13312" max="13339" width="1.28515625" style="45" customWidth="1"/>
    <col min="13340" max="13387" width="1.28515625" style="45"/>
    <col min="13388" max="13388" width="3.5703125" style="45" customWidth="1"/>
    <col min="13389" max="13401" width="1.28515625" style="45"/>
    <col min="13402" max="13402" width="3" style="45" customWidth="1"/>
    <col min="13403" max="13452" width="1.28515625" style="45"/>
    <col min="13453" max="13453" width="0.85546875" style="45" customWidth="1"/>
    <col min="13454" max="13455" width="0" style="45" hidden="1" customWidth="1"/>
    <col min="13456" max="13493" width="1.28515625" style="45"/>
    <col min="13494" max="13494" width="2.42578125" style="45" bestFit="1" customWidth="1"/>
    <col min="13495" max="13507" width="1.28515625" style="45"/>
    <col min="13508" max="13508" width="1.28515625" style="45" customWidth="1"/>
    <col min="13509" max="13509" width="0.28515625" style="45" customWidth="1"/>
    <col min="13510" max="13510" width="0" style="45" hidden="1" customWidth="1"/>
    <col min="13511" max="13511" width="17.28515625" style="45" customWidth="1"/>
    <col min="13512" max="13512" width="18.85546875" style="45" customWidth="1"/>
    <col min="13513" max="13567" width="1.28515625" style="45"/>
    <col min="13568" max="13595" width="1.28515625" style="45" customWidth="1"/>
    <col min="13596" max="13643" width="1.28515625" style="45"/>
    <col min="13644" max="13644" width="3.5703125" style="45" customWidth="1"/>
    <col min="13645" max="13657" width="1.28515625" style="45"/>
    <col min="13658" max="13658" width="3" style="45" customWidth="1"/>
    <col min="13659" max="13708" width="1.28515625" style="45"/>
    <col min="13709" max="13709" width="0.85546875" style="45" customWidth="1"/>
    <col min="13710" max="13711" width="0" style="45" hidden="1" customWidth="1"/>
    <col min="13712" max="13749" width="1.28515625" style="45"/>
    <col min="13750" max="13750" width="2.42578125" style="45" bestFit="1" customWidth="1"/>
    <col min="13751" max="13763" width="1.28515625" style="45"/>
    <col min="13764" max="13764" width="1.28515625" style="45" customWidth="1"/>
    <col min="13765" max="13765" width="0.28515625" style="45" customWidth="1"/>
    <col min="13766" max="13766" width="0" style="45" hidden="1" customWidth="1"/>
    <col min="13767" max="13767" width="17.28515625" style="45" customWidth="1"/>
    <col min="13768" max="13768" width="18.85546875" style="45" customWidth="1"/>
    <col min="13769" max="13823" width="1.28515625" style="45"/>
    <col min="13824" max="13851" width="1.28515625" style="45" customWidth="1"/>
    <col min="13852" max="13899" width="1.28515625" style="45"/>
    <col min="13900" max="13900" width="3.5703125" style="45" customWidth="1"/>
    <col min="13901" max="13913" width="1.28515625" style="45"/>
    <col min="13914" max="13914" width="3" style="45" customWidth="1"/>
    <col min="13915" max="13964" width="1.28515625" style="45"/>
    <col min="13965" max="13965" width="0.85546875" style="45" customWidth="1"/>
    <col min="13966" max="13967" width="0" style="45" hidden="1" customWidth="1"/>
    <col min="13968" max="14005" width="1.28515625" style="45"/>
    <col min="14006" max="14006" width="2.42578125" style="45" bestFit="1" customWidth="1"/>
    <col min="14007" max="14019" width="1.28515625" style="45"/>
    <col min="14020" max="14020" width="1.28515625" style="45" customWidth="1"/>
    <col min="14021" max="14021" width="0.28515625" style="45" customWidth="1"/>
    <col min="14022" max="14022" width="0" style="45" hidden="1" customWidth="1"/>
    <col min="14023" max="14023" width="17.28515625" style="45" customWidth="1"/>
    <col min="14024" max="14024" width="18.85546875" style="45" customWidth="1"/>
    <col min="14025" max="14079" width="1.28515625" style="45"/>
    <col min="14080" max="14107" width="1.28515625" style="45" customWidth="1"/>
    <col min="14108" max="14155" width="1.28515625" style="45"/>
    <col min="14156" max="14156" width="3.5703125" style="45" customWidth="1"/>
    <col min="14157" max="14169" width="1.28515625" style="45"/>
    <col min="14170" max="14170" width="3" style="45" customWidth="1"/>
    <col min="14171" max="14220" width="1.28515625" style="45"/>
    <col min="14221" max="14221" width="0.85546875" style="45" customWidth="1"/>
    <col min="14222" max="14223" width="0" style="45" hidden="1" customWidth="1"/>
    <col min="14224" max="14261" width="1.28515625" style="45"/>
    <col min="14262" max="14262" width="2.42578125" style="45" bestFit="1" customWidth="1"/>
    <col min="14263" max="14275" width="1.28515625" style="45"/>
    <col min="14276" max="14276" width="1.28515625" style="45" customWidth="1"/>
    <col min="14277" max="14277" width="0.28515625" style="45" customWidth="1"/>
    <col min="14278" max="14278" width="0" style="45" hidden="1" customWidth="1"/>
    <col min="14279" max="14279" width="17.28515625" style="45" customWidth="1"/>
    <col min="14280" max="14280" width="18.85546875" style="45" customWidth="1"/>
    <col min="14281" max="14335" width="1.28515625" style="45"/>
    <col min="14336" max="14363" width="1.28515625" style="45" customWidth="1"/>
    <col min="14364" max="14411" width="1.28515625" style="45"/>
    <col min="14412" max="14412" width="3.5703125" style="45" customWidth="1"/>
    <col min="14413" max="14425" width="1.28515625" style="45"/>
    <col min="14426" max="14426" width="3" style="45" customWidth="1"/>
    <col min="14427" max="14476" width="1.28515625" style="45"/>
    <col min="14477" max="14477" width="0.85546875" style="45" customWidth="1"/>
    <col min="14478" max="14479" width="0" style="45" hidden="1" customWidth="1"/>
    <col min="14480" max="14517" width="1.28515625" style="45"/>
    <col min="14518" max="14518" width="2.42578125" style="45" bestFit="1" customWidth="1"/>
    <col min="14519" max="14531" width="1.28515625" style="45"/>
    <col min="14532" max="14532" width="1.28515625" style="45" customWidth="1"/>
    <col min="14533" max="14533" width="0.28515625" style="45" customWidth="1"/>
    <col min="14534" max="14534" width="0" style="45" hidden="1" customWidth="1"/>
    <col min="14535" max="14535" width="17.28515625" style="45" customWidth="1"/>
    <col min="14536" max="14536" width="18.85546875" style="45" customWidth="1"/>
    <col min="14537" max="14591" width="1.28515625" style="45"/>
    <col min="14592" max="14619" width="1.28515625" style="45" customWidth="1"/>
    <col min="14620" max="14667" width="1.28515625" style="45"/>
    <col min="14668" max="14668" width="3.5703125" style="45" customWidth="1"/>
    <col min="14669" max="14681" width="1.28515625" style="45"/>
    <col min="14682" max="14682" width="3" style="45" customWidth="1"/>
    <col min="14683" max="14732" width="1.28515625" style="45"/>
    <col min="14733" max="14733" width="0.85546875" style="45" customWidth="1"/>
    <col min="14734" max="14735" width="0" style="45" hidden="1" customWidth="1"/>
    <col min="14736" max="14773" width="1.28515625" style="45"/>
    <col min="14774" max="14774" width="2.42578125" style="45" bestFit="1" customWidth="1"/>
    <col min="14775" max="14787" width="1.28515625" style="45"/>
    <col min="14788" max="14788" width="1.28515625" style="45" customWidth="1"/>
    <col min="14789" max="14789" width="0.28515625" style="45" customWidth="1"/>
    <col min="14790" max="14790" width="0" style="45" hidden="1" customWidth="1"/>
    <col min="14791" max="14791" width="17.28515625" style="45" customWidth="1"/>
    <col min="14792" max="14792" width="18.85546875" style="45" customWidth="1"/>
    <col min="14793" max="14847" width="1.28515625" style="45"/>
    <col min="14848" max="14875" width="1.28515625" style="45" customWidth="1"/>
    <col min="14876" max="14923" width="1.28515625" style="45"/>
    <col min="14924" max="14924" width="3.5703125" style="45" customWidth="1"/>
    <col min="14925" max="14937" width="1.28515625" style="45"/>
    <col min="14938" max="14938" width="3" style="45" customWidth="1"/>
    <col min="14939" max="14988" width="1.28515625" style="45"/>
    <col min="14989" max="14989" width="0.85546875" style="45" customWidth="1"/>
    <col min="14990" max="14991" width="0" style="45" hidden="1" customWidth="1"/>
    <col min="14992" max="15029" width="1.28515625" style="45"/>
    <col min="15030" max="15030" width="2.42578125" style="45" bestFit="1" customWidth="1"/>
    <col min="15031" max="15043" width="1.28515625" style="45"/>
    <col min="15044" max="15044" width="1.28515625" style="45" customWidth="1"/>
    <col min="15045" max="15045" width="0.28515625" style="45" customWidth="1"/>
    <col min="15046" max="15046" width="0" style="45" hidden="1" customWidth="1"/>
    <col min="15047" max="15047" width="17.28515625" style="45" customWidth="1"/>
    <col min="15048" max="15048" width="18.85546875" style="45" customWidth="1"/>
    <col min="15049" max="15103" width="1.28515625" style="45"/>
    <col min="15104" max="15131" width="1.28515625" style="45" customWidth="1"/>
    <col min="15132" max="15179" width="1.28515625" style="45"/>
    <col min="15180" max="15180" width="3.5703125" style="45" customWidth="1"/>
    <col min="15181" max="15193" width="1.28515625" style="45"/>
    <col min="15194" max="15194" width="3" style="45" customWidth="1"/>
    <col min="15195" max="15244" width="1.28515625" style="45"/>
    <col min="15245" max="15245" width="0.85546875" style="45" customWidth="1"/>
    <col min="15246" max="15247" width="0" style="45" hidden="1" customWidth="1"/>
    <col min="15248" max="15285" width="1.28515625" style="45"/>
    <col min="15286" max="15286" width="2.42578125" style="45" bestFit="1" customWidth="1"/>
    <col min="15287" max="15299" width="1.28515625" style="45"/>
    <col min="15300" max="15300" width="1.28515625" style="45" customWidth="1"/>
    <col min="15301" max="15301" width="0.28515625" style="45" customWidth="1"/>
    <col min="15302" max="15302" width="0" style="45" hidden="1" customWidth="1"/>
    <col min="15303" max="15303" width="17.28515625" style="45" customWidth="1"/>
    <col min="15304" max="15304" width="18.85546875" style="45" customWidth="1"/>
    <col min="15305" max="15359" width="1.28515625" style="45"/>
    <col min="15360" max="15387" width="1.28515625" style="45" customWidth="1"/>
    <col min="15388" max="15435" width="1.28515625" style="45"/>
    <col min="15436" max="15436" width="3.5703125" style="45" customWidth="1"/>
    <col min="15437" max="15449" width="1.28515625" style="45"/>
    <col min="15450" max="15450" width="3" style="45" customWidth="1"/>
    <col min="15451" max="15500" width="1.28515625" style="45"/>
    <col min="15501" max="15501" width="0.85546875" style="45" customWidth="1"/>
    <col min="15502" max="15503" width="0" style="45" hidden="1" customWidth="1"/>
    <col min="15504" max="15541" width="1.28515625" style="45"/>
    <col min="15542" max="15542" width="2.42578125" style="45" bestFit="1" customWidth="1"/>
    <col min="15543" max="15555" width="1.28515625" style="45"/>
    <col min="15556" max="15556" width="1.28515625" style="45" customWidth="1"/>
    <col min="15557" max="15557" width="0.28515625" style="45" customWidth="1"/>
    <col min="15558" max="15558" width="0" style="45" hidden="1" customWidth="1"/>
    <col min="15559" max="15559" width="17.28515625" style="45" customWidth="1"/>
    <col min="15560" max="15560" width="18.85546875" style="45" customWidth="1"/>
    <col min="15561" max="15615" width="1.28515625" style="45"/>
    <col min="15616" max="15643" width="1.28515625" style="45" customWidth="1"/>
    <col min="15644" max="15691" width="1.28515625" style="45"/>
    <col min="15692" max="15692" width="3.5703125" style="45" customWidth="1"/>
    <col min="15693" max="15705" width="1.28515625" style="45"/>
    <col min="15706" max="15706" width="3" style="45" customWidth="1"/>
    <col min="15707" max="15756" width="1.28515625" style="45"/>
    <col min="15757" max="15757" width="0.85546875" style="45" customWidth="1"/>
    <col min="15758" max="15759" width="0" style="45" hidden="1" customWidth="1"/>
    <col min="15760" max="15797" width="1.28515625" style="45"/>
    <col min="15798" max="15798" width="2.42578125" style="45" bestFit="1" customWidth="1"/>
    <col min="15799" max="15811" width="1.28515625" style="45"/>
    <col min="15812" max="15812" width="1.28515625" style="45" customWidth="1"/>
    <col min="15813" max="15813" width="0.28515625" style="45" customWidth="1"/>
    <col min="15814" max="15814" width="0" style="45" hidden="1" customWidth="1"/>
    <col min="15815" max="15815" width="17.28515625" style="45" customWidth="1"/>
    <col min="15816" max="15816" width="18.85546875" style="45" customWidth="1"/>
    <col min="15817" max="15871" width="1.28515625" style="45"/>
    <col min="15872" max="15899" width="1.28515625" style="45" customWidth="1"/>
    <col min="15900" max="15947" width="1.28515625" style="45"/>
    <col min="15948" max="15948" width="3.5703125" style="45" customWidth="1"/>
    <col min="15949" max="15961" width="1.28515625" style="45"/>
    <col min="15962" max="15962" width="3" style="45" customWidth="1"/>
    <col min="15963" max="16012" width="1.28515625" style="45"/>
    <col min="16013" max="16013" width="0.85546875" style="45" customWidth="1"/>
    <col min="16014" max="16015" width="0" style="45" hidden="1" customWidth="1"/>
    <col min="16016" max="16053" width="1.28515625" style="45"/>
    <col min="16054" max="16054" width="2.42578125" style="45" bestFit="1" customWidth="1"/>
    <col min="16055" max="16067" width="1.28515625" style="45"/>
    <col min="16068" max="16068" width="1.28515625" style="45" customWidth="1"/>
    <col min="16069" max="16069" width="0.28515625" style="45" customWidth="1"/>
    <col min="16070" max="16070" width="0" style="45" hidden="1" customWidth="1"/>
    <col min="16071" max="16071" width="17.28515625" style="45" customWidth="1"/>
    <col min="16072" max="16072" width="18.85546875" style="45" customWidth="1"/>
    <col min="16073" max="16127" width="1.28515625" style="45"/>
    <col min="16128" max="16155" width="1.28515625" style="45" customWidth="1"/>
    <col min="16156" max="16203" width="1.28515625" style="45"/>
    <col min="16204" max="16204" width="3.5703125" style="45" customWidth="1"/>
    <col min="16205" max="16217" width="1.28515625" style="45"/>
    <col min="16218" max="16218" width="3" style="45" customWidth="1"/>
    <col min="16219" max="16268" width="1.28515625" style="45"/>
    <col min="16269" max="16269" width="0.85546875" style="45" customWidth="1"/>
    <col min="16270" max="16271" width="0" style="45" hidden="1" customWidth="1"/>
    <col min="16272" max="16309" width="1.28515625" style="45"/>
    <col min="16310" max="16310" width="2.42578125" style="45" bestFit="1" customWidth="1"/>
    <col min="16311" max="16323" width="1.28515625" style="45"/>
    <col min="16324" max="16324" width="1.28515625" style="45" customWidth="1"/>
    <col min="16325" max="16325" width="0.28515625" style="45" customWidth="1"/>
    <col min="16326" max="16326" width="0" style="45" hidden="1" customWidth="1"/>
    <col min="16327" max="16327" width="17.28515625" style="45" customWidth="1"/>
    <col min="16328" max="16328" width="18.85546875" style="45" customWidth="1"/>
    <col min="16329" max="16384" width="1.28515625" style="45"/>
  </cols>
  <sheetData>
    <row r="1" spans="1:222" s="42" customFormat="1" ht="31.5" customHeight="1" x14ac:dyDescent="0.25">
      <c r="CN1" s="81"/>
      <c r="CO1" s="81"/>
      <c r="CP1" s="81"/>
      <c r="CQ1" s="81"/>
      <c r="CR1" s="81"/>
      <c r="CS1" s="81"/>
      <c r="CT1" s="81"/>
      <c r="CU1" s="81"/>
      <c r="CV1" s="81"/>
      <c r="CW1" s="81"/>
      <c r="CX1" s="81"/>
      <c r="CY1" s="81"/>
      <c r="CZ1" s="81"/>
      <c r="DA1" s="81"/>
      <c r="DB1" s="81"/>
      <c r="DC1" s="81"/>
      <c r="DD1" s="81"/>
      <c r="DE1" s="81"/>
      <c r="DF1" s="81"/>
      <c r="DG1" s="81"/>
      <c r="DH1" s="81"/>
      <c r="DI1" s="81"/>
      <c r="DJ1" s="81"/>
      <c r="DK1" s="81"/>
      <c r="DL1" s="81"/>
      <c r="DM1" s="81"/>
      <c r="DN1" s="81"/>
      <c r="DO1" s="81"/>
      <c r="DP1" s="81"/>
      <c r="DQ1" s="81"/>
      <c r="DR1" s="81"/>
      <c r="DS1" s="81"/>
      <c r="DT1" s="81"/>
      <c r="DU1" s="81"/>
      <c r="DV1" s="81"/>
      <c r="DW1" s="81"/>
      <c r="DX1" s="81"/>
      <c r="DY1" s="81"/>
      <c r="DZ1" s="81"/>
      <c r="EA1" s="81"/>
      <c r="EB1" s="81"/>
      <c r="EC1" s="81"/>
      <c r="ED1" s="81"/>
      <c r="EE1" s="81"/>
      <c r="EF1" s="81"/>
      <c r="EG1" s="81"/>
      <c r="EH1" s="183" t="s">
        <v>70</v>
      </c>
      <c r="EI1" s="183"/>
      <c r="EJ1" s="183"/>
      <c r="EK1" s="183"/>
      <c r="EL1" s="183"/>
      <c r="EM1" s="183"/>
      <c r="EN1" s="183"/>
      <c r="EO1" s="183"/>
      <c r="EP1" s="183"/>
      <c r="EQ1" s="183"/>
      <c r="ER1" s="183"/>
      <c r="ES1" s="183"/>
      <c r="ET1" s="183"/>
      <c r="EU1" s="183"/>
      <c r="EV1" s="183"/>
      <c r="EW1" s="183"/>
      <c r="EX1" s="183"/>
      <c r="EY1" s="183"/>
      <c r="EZ1" s="183"/>
      <c r="FA1" s="183"/>
      <c r="FB1" s="183"/>
      <c r="FC1" s="183"/>
      <c r="FD1" s="183"/>
      <c r="FE1" s="183"/>
      <c r="FF1" s="183"/>
      <c r="FG1" s="183"/>
      <c r="FH1" s="183"/>
      <c r="FI1" s="183"/>
      <c r="FJ1" s="183"/>
      <c r="FK1" s="183"/>
      <c r="FL1" s="183"/>
      <c r="FM1" s="183"/>
      <c r="FN1" s="183"/>
      <c r="FO1" s="183"/>
      <c r="FP1" s="183"/>
      <c r="FQ1" s="183"/>
      <c r="FR1" s="183"/>
      <c r="FS1" s="183"/>
      <c r="FT1" s="183"/>
      <c r="FU1" s="183"/>
      <c r="FV1" s="183"/>
      <c r="FW1" s="183"/>
      <c r="FX1" s="183"/>
      <c r="FY1" s="183"/>
      <c r="FZ1" s="183"/>
      <c r="GA1" s="183"/>
      <c r="GB1" s="183"/>
      <c r="GC1" s="183"/>
      <c r="GD1" s="183"/>
      <c r="GE1" s="183"/>
      <c r="GF1" s="183"/>
      <c r="GG1" s="183"/>
      <c r="GH1" s="183"/>
      <c r="GI1" s="183"/>
      <c r="GJ1" s="183"/>
      <c r="GK1" s="183"/>
      <c r="GL1" s="183"/>
      <c r="GM1" s="183"/>
      <c r="GN1" s="183"/>
      <c r="GO1" s="183"/>
      <c r="GP1" s="81"/>
      <c r="GQ1" s="81"/>
    </row>
    <row r="2" spans="1:222" s="42" customFormat="1" x14ac:dyDescent="0.25">
      <c r="EH2" s="193" t="s">
        <v>71</v>
      </c>
      <c r="EI2" s="193"/>
      <c r="EJ2" s="193"/>
      <c r="EK2" s="193"/>
      <c r="EL2" s="193"/>
      <c r="EM2" s="193"/>
      <c r="EN2" s="193"/>
      <c r="EO2" s="193"/>
      <c r="EP2" s="193"/>
      <c r="EQ2" s="193"/>
      <c r="ER2" s="193"/>
      <c r="ES2" s="193"/>
      <c r="ET2" s="193"/>
      <c r="EU2" s="193"/>
      <c r="EV2" s="193"/>
      <c r="EW2" s="193"/>
      <c r="EX2" s="193"/>
      <c r="EY2" s="193"/>
      <c r="EZ2" s="193"/>
      <c r="FA2" s="193"/>
      <c r="FB2" s="193"/>
      <c r="FC2" s="193"/>
      <c r="FD2" s="193"/>
      <c r="FE2" s="193"/>
      <c r="FF2" s="193"/>
      <c r="FG2" s="193"/>
      <c r="FH2" s="193"/>
      <c r="FI2" s="193"/>
      <c r="FJ2" s="193"/>
      <c r="FK2" s="193"/>
      <c r="FL2" s="193"/>
      <c r="FM2" s="193"/>
      <c r="FN2" s="193"/>
      <c r="FO2" s="193"/>
      <c r="FP2" s="193"/>
      <c r="FQ2" s="193"/>
      <c r="FR2" s="193"/>
      <c r="FS2" s="193"/>
      <c r="FT2" s="193"/>
      <c r="FU2" s="193"/>
      <c r="FV2" s="193"/>
      <c r="FW2" s="193"/>
      <c r="FX2" s="193"/>
      <c r="FY2" s="193"/>
      <c r="FZ2" s="193"/>
      <c r="GA2" s="193"/>
      <c r="GB2" s="193"/>
      <c r="GC2" s="193"/>
      <c r="GD2" s="193"/>
      <c r="GE2" s="193"/>
      <c r="GF2" s="193"/>
      <c r="GG2" s="193"/>
      <c r="GH2" s="193"/>
      <c r="GI2" s="193"/>
      <c r="GJ2" s="193"/>
      <c r="GK2" s="193"/>
      <c r="GL2" s="193"/>
      <c r="GM2" s="193"/>
      <c r="GN2" s="193"/>
      <c r="GO2" s="193"/>
      <c r="GP2" s="79"/>
      <c r="GQ2" s="79"/>
    </row>
    <row r="3" spans="1:222" s="43" customFormat="1" ht="22.5" customHeight="1" x14ac:dyDescent="0.25"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194" t="s">
        <v>72</v>
      </c>
      <c r="EI3" s="194"/>
      <c r="EJ3" s="194"/>
      <c r="EK3" s="194"/>
      <c r="EL3" s="194"/>
      <c r="EM3" s="194"/>
      <c r="EN3" s="194"/>
      <c r="EO3" s="194"/>
      <c r="EP3" s="194"/>
      <c r="EQ3" s="194"/>
      <c r="ER3" s="194"/>
      <c r="ES3" s="194"/>
      <c r="ET3" s="194"/>
      <c r="EU3" s="194"/>
      <c r="EV3" s="194"/>
      <c r="EW3" s="194"/>
      <c r="EX3" s="194"/>
      <c r="EY3" s="194"/>
      <c r="EZ3" s="194"/>
      <c r="FA3" s="194"/>
      <c r="FB3" s="194"/>
      <c r="FC3" s="194"/>
      <c r="FD3" s="194"/>
      <c r="FE3" s="194"/>
      <c r="FF3" s="194"/>
      <c r="FG3" s="194"/>
      <c r="FH3" s="194"/>
      <c r="FI3" s="194"/>
      <c r="FJ3" s="194"/>
      <c r="FK3" s="194"/>
      <c r="FL3" s="194"/>
      <c r="FM3" s="194"/>
      <c r="FN3" s="194"/>
      <c r="FO3" s="194"/>
      <c r="FP3" s="194"/>
      <c r="FQ3" s="194"/>
      <c r="FR3" s="194"/>
      <c r="FS3" s="194"/>
      <c r="FT3" s="194"/>
      <c r="FU3" s="194"/>
      <c r="FV3" s="194"/>
      <c r="FW3" s="194"/>
      <c r="FX3" s="194"/>
      <c r="FY3" s="194"/>
      <c r="FZ3" s="194"/>
      <c r="GA3" s="194"/>
      <c r="GB3" s="194"/>
      <c r="GC3" s="194"/>
      <c r="GD3" s="194"/>
      <c r="GE3" s="194"/>
      <c r="GF3" s="194"/>
      <c r="GG3" s="194"/>
      <c r="GH3" s="194"/>
      <c r="GI3" s="194"/>
      <c r="GJ3" s="194"/>
      <c r="GK3" s="194"/>
      <c r="GL3" s="194"/>
      <c r="GM3" s="194"/>
      <c r="GN3" s="194"/>
      <c r="GO3" s="80"/>
      <c r="GP3" s="80"/>
      <c r="GQ3" s="80"/>
    </row>
    <row r="4" spans="1:222" s="42" customFormat="1" x14ac:dyDescent="0.25">
      <c r="CM4" s="43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193" t="s">
        <v>73</v>
      </c>
      <c r="EI4" s="193"/>
      <c r="EJ4" s="193"/>
      <c r="EK4" s="193"/>
      <c r="EL4" s="193"/>
      <c r="EM4" s="193"/>
      <c r="EN4" s="193"/>
      <c r="EO4" s="193"/>
      <c r="EP4" s="193"/>
      <c r="EQ4" s="193"/>
      <c r="ER4" s="193"/>
      <c r="ES4" s="193"/>
      <c r="ET4" s="193"/>
      <c r="EU4" s="193"/>
      <c r="EV4" s="193"/>
      <c r="EW4" s="193"/>
      <c r="EX4" s="193"/>
      <c r="EY4" s="193"/>
      <c r="EZ4" s="193"/>
      <c r="FA4" s="193"/>
      <c r="FB4" s="193"/>
      <c r="FC4" s="193"/>
      <c r="FD4" s="193"/>
      <c r="FE4" s="193"/>
      <c r="FF4" s="193"/>
      <c r="FG4" s="193"/>
      <c r="FH4" s="193"/>
      <c r="FI4" s="193"/>
      <c r="FJ4" s="193"/>
      <c r="FK4" s="193"/>
      <c r="FL4" s="193"/>
      <c r="FM4" s="193"/>
      <c r="FN4" s="193"/>
      <c r="FO4" s="193"/>
      <c r="FP4" s="193"/>
      <c r="FQ4" s="193"/>
      <c r="FR4" s="193"/>
      <c r="FS4" s="193"/>
      <c r="FT4" s="193"/>
      <c r="FU4" s="193"/>
      <c r="FV4" s="193"/>
      <c r="FW4" s="193"/>
      <c r="FX4" s="193"/>
      <c r="FY4" s="193"/>
      <c r="FZ4" s="193"/>
      <c r="GA4" s="193"/>
      <c r="GB4" s="193"/>
      <c r="GC4" s="193"/>
      <c r="GD4" s="193"/>
      <c r="GE4" s="193"/>
      <c r="GF4" s="193"/>
      <c r="GG4" s="193"/>
      <c r="GH4" s="193"/>
      <c r="GI4" s="193"/>
      <c r="GJ4" s="193"/>
      <c r="GK4" s="193"/>
      <c r="GL4" s="193"/>
      <c r="GM4" s="193"/>
      <c r="GN4" s="193"/>
      <c r="GO4" s="193"/>
      <c r="GP4" s="79"/>
      <c r="GQ4" s="79"/>
    </row>
    <row r="5" spans="1:222" s="43" customFormat="1" ht="36" customHeight="1" x14ac:dyDescent="0.25"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194" t="s">
        <v>74</v>
      </c>
      <c r="EI5" s="194"/>
      <c r="EJ5" s="194"/>
      <c r="EK5" s="194"/>
      <c r="EL5" s="194"/>
      <c r="EM5" s="194"/>
      <c r="EN5" s="194"/>
      <c r="EO5" s="194"/>
      <c r="EP5" s="194"/>
      <c r="EQ5" s="194"/>
      <c r="ER5" s="194"/>
      <c r="ES5" s="194"/>
      <c r="ET5" s="194"/>
      <c r="EU5" s="194"/>
      <c r="EV5" s="194"/>
      <c r="EW5" s="194"/>
      <c r="EX5" s="194"/>
      <c r="EY5" s="194"/>
      <c r="EZ5" s="194"/>
      <c r="FA5" s="194"/>
      <c r="FB5" s="194"/>
      <c r="FC5" s="194"/>
      <c r="FD5" s="194"/>
      <c r="FE5" s="194"/>
      <c r="FF5" s="194"/>
      <c r="FG5" s="194"/>
      <c r="FH5" s="194"/>
      <c r="FI5" s="194"/>
      <c r="FJ5" s="194"/>
      <c r="FK5" s="194"/>
      <c r="FL5" s="194"/>
      <c r="FM5" s="194"/>
      <c r="FN5" s="194"/>
      <c r="FO5" s="194"/>
      <c r="FP5" s="194"/>
      <c r="FQ5" s="194"/>
      <c r="FR5" s="194"/>
      <c r="FS5" s="194"/>
      <c r="FT5" s="194"/>
      <c r="FU5" s="194"/>
      <c r="FV5" s="194"/>
      <c r="FW5" s="194"/>
      <c r="FX5" s="194"/>
      <c r="FY5" s="194"/>
      <c r="FZ5" s="194"/>
      <c r="GA5" s="194"/>
      <c r="GB5" s="194"/>
      <c r="GC5" s="194"/>
      <c r="GD5" s="194"/>
      <c r="GE5" s="194"/>
      <c r="GF5" s="194"/>
      <c r="GG5" s="194"/>
      <c r="GH5" s="194"/>
      <c r="GI5" s="194"/>
      <c r="GJ5" s="194"/>
      <c r="GK5" s="194"/>
      <c r="GL5" s="194"/>
      <c r="GM5" s="194"/>
      <c r="GN5" s="194"/>
      <c r="GO5" s="194"/>
      <c r="GP5" s="80"/>
      <c r="GQ5" s="80"/>
    </row>
    <row r="6" spans="1:222" s="42" customFormat="1" ht="48.75" customHeight="1" x14ac:dyDescent="0.25">
      <c r="DS6" s="44"/>
      <c r="DT6" s="44"/>
      <c r="DU6" s="44"/>
      <c r="DV6" s="44"/>
      <c r="DW6" s="44"/>
      <c r="DX6" s="44"/>
      <c r="DY6" s="44"/>
      <c r="DZ6" s="44"/>
      <c r="EA6" s="44"/>
      <c r="EB6" s="44"/>
      <c r="ED6" s="83"/>
      <c r="EE6" s="83"/>
      <c r="EF6" s="83"/>
      <c r="EG6" s="8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83"/>
      <c r="FO6" s="83"/>
      <c r="FP6" s="83"/>
      <c r="FQ6" s="83"/>
      <c r="FR6" s="83"/>
      <c r="FS6" s="83"/>
      <c r="FT6" s="83"/>
      <c r="FU6" s="83"/>
      <c r="FV6" s="184" t="s">
        <v>17</v>
      </c>
      <c r="FW6" s="184"/>
      <c r="FX6" s="184"/>
      <c r="FY6" s="184"/>
      <c r="FZ6" s="184"/>
      <c r="GA6" s="184"/>
      <c r="GB6" s="184"/>
      <c r="GC6" s="184"/>
      <c r="GD6" s="184"/>
      <c r="GE6" s="184"/>
      <c r="GF6" s="184"/>
      <c r="GG6" s="184"/>
      <c r="GH6" s="184"/>
      <c r="GI6" s="184"/>
      <c r="GJ6" s="184"/>
      <c r="GK6" s="184"/>
      <c r="GL6" s="184"/>
      <c r="GM6" s="184"/>
      <c r="GN6" s="184"/>
      <c r="GO6" s="184"/>
      <c r="GP6" s="82"/>
      <c r="GQ6" s="82"/>
    </row>
    <row r="7" spans="1:222" s="43" customFormat="1" x14ac:dyDescent="0.25">
      <c r="ED7" s="84"/>
      <c r="EE7" s="84"/>
      <c r="EF7" s="84"/>
      <c r="EG7" s="84"/>
      <c r="EH7" s="192" t="s">
        <v>75</v>
      </c>
      <c r="EI7" s="192"/>
      <c r="EJ7" s="192"/>
      <c r="EK7" s="192"/>
      <c r="EL7" s="192"/>
      <c r="EM7" s="192"/>
      <c r="EN7" s="192"/>
      <c r="EO7" s="192"/>
      <c r="EP7" s="192"/>
      <c r="EQ7" s="192"/>
      <c r="ER7" s="192"/>
      <c r="ES7" s="192"/>
      <c r="ET7" s="192"/>
      <c r="EU7" s="192"/>
      <c r="EV7" s="192"/>
      <c r="EW7" s="192"/>
      <c r="EX7" s="192"/>
      <c r="EY7" s="192"/>
      <c r="EZ7" s="192"/>
      <c r="FA7" s="192"/>
      <c r="FB7" s="192"/>
      <c r="FC7" s="192"/>
      <c r="FD7" s="192"/>
      <c r="FE7" s="192"/>
      <c r="FF7" s="192"/>
      <c r="FG7" s="192"/>
      <c r="FH7" s="192"/>
      <c r="FI7" s="192"/>
      <c r="FJ7" s="192"/>
      <c r="FK7" s="192"/>
      <c r="FL7" s="192"/>
      <c r="FM7" s="192"/>
      <c r="FN7" s="85"/>
      <c r="FO7" s="85"/>
      <c r="FP7" s="85"/>
      <c r="FQ7" s="85"/>
      <c r="FR7" s="85"/>
      <c r="FS7" s="85"/>
      <c r="FT7" s="85"/>
      <c r="FU7" s="85"/>
      <c r="FV7" s="192" t="s">
        <v>76</v>
      </c>
      <c r="FW7" s="192"/>
      <c r="FX7" s="192"/>
      <c r="FY7" s="192"/>
      <c r="FZ7" s="192"/>
      <c r="GA7" s="192"/>
      <c r="GB7" s="192"/>
      <c r="GC7" s="192"/>
      <c r="GD7" s="192"/>
      <c r="GE7" s="192"/>
      <c r="GF7" s="192"/>
      <c r="GG7" s="192"/>
      <c r="GH7" s="192"/>
      <c r="GI7" s="192"/>
      <c r="GJ7" s="192"/>
      <c r="GK7" s="192"/>
      <c r="GL7" s="192"/>
      <c r="GM7" s="192"/>
      <c r="GN7" s="192"/>
      <c r="GO7" s="192"/>
      <c r="GP7" s="80"/>
      <c r="GQ7" s="80"/>
      <c r="GR7" s="45"/>
      <c r="GS7" s="45"/>
      <c r="HM7" s="45"/>
      <c r="HN7" s="45"/>
    </row>
    <row r="8" spans="1:222" s="42" customFormat="1" ht="12" customHeight="1" x14ac:dyDescent="0.25"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5"/>
      <c r="GS8" s="45"/>
      <c r="HM8" s="45"/>
      <c r="HN8" s="45"/>
    </row>
    <row r="9" spans="1:222" s="42" customFormat="1" ht="15.75" thickBot="1" x14ac:dyDescent="0.3">
      <c r="DU9" s="45"/>
      <c r="DV9" s="45"/>
      <c r="DW9" s="45"/>
      <c r="DX9" s="45"/>
      <c r="DY9" s="45"/>
      <c r="DZ9" s="45"/>
      <c r="EA9" s="46"/>
      <c r="EB9" s="47"/>
      <c r="EH9" s="125" t="s">
        <v>77</v>
      </c>
      <c r="EI9" s="125"/>
      <c r="EJ9" s="126" t="s">
        <v>187</v>
      </c>
      <c r="EK9" s="126"/>
      <c r="EL9" s="126"/>
      <c r="EM9" s="126"/>
      <c r="EN9" s="127" t="s">
        <v>77</v>
      </c>
      <c r="EO9" s="127"/>
      <c r="EP9" s="126" t="s">
        <v>188</v>
      </c>
      <c r="EQ9" s="126"/>
      <c r="ER9" s="126"/>
      <c r="ES9" s="126"/>
      <c r="ET9" s="126"/>
      <c r="EU9" s="126"/>
      <c r="EV9" s="126"/>
      <c r="EW9" s="126"/>
      <c r="EX9" s="126"/>
      <c r="EY9" s="126"/>
      <c r="EZ9" s="126"/>
      <c r="FA9" s="126"/>
      <c r="FB9" s="126"/>
      <c r="FC9" s="126"/>
      <c r="FD9" s="125">
        <v>20</v>
      </c>
      <c r="FE9" s="125"/>
      <c r="FF9" s="125"/>
      <c r="FG9" s="125"/>
      <c r="FH9" s="128" t="s">
        <v>182</v>
      </c>
      <c r="FI9" s="128"/>
      <c r="FJ9" s="128"/>
      <c r="FK9" s="117" t="s">
        <v>78</v>
      </c>
      <c r="FL9" s="117"/>
      <c r="FM9" s="117"/>
      <c r="GR9" s="45"/>
      <c r="GS9" s="45"/>
      <c r="HM9" s="45"/>
      <c r="HN9" s="45"/>
    </row>
    <row r="10" spans="1:222" s="48" customFormat="1" ht="12.7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/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185" t="s">
        <v>79</v>
      </c>
      <c r="FY10" s="186"/>
      <c r="FZ10" s="186"/>
      <c r="GA10" s="186"/>
      <c r="GB10" s="186"/>
      <c r="GC10" s="186"/>
      <c r="GD10" s="186"/>
      <c r="GE10" s="186"/>
      <c r="GF10" s="186"/>
      <c r="GG10" s="186"/>
      <c r="GH10" s="186"/>
      <c r="GI10" s="186"/>
      <c r="GJ10" s="186"/>
      <c r="GK10" s="186"/>
      <c r="GL10" s="186"/>
      <c r="GM10" s="186"/>
      <c r="GN10" s="186"/>
      <c r="GO10" s="186"/>
      <c r="GP10" s="186"/>
      <c r="GQ10" s="187"/>
      <c r="GR10" s="45"/>
      <c r="GS10" s="45"/>
      <c r="HM10" s="45"/>
      <c r="HN10" s="45"/>
    </row>
    <row r="11" spans="1:222" s="48" customFormat="1" ht="12.75" customHeight="1" x14ac:dyDescent="0.2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L11" s="188" t="s">
        <v>80</v>
      </c>
      <c r="BM11" s="188"/>
      <c r="BN11" s="188"/>
      <c r="BO11" s="188"/>
      <c r="BP11" s="188"/>
      <c r="BQ11" s="188"/>
      <c r="BR11" s="188"/>
      <c r="BS11" s="188"/>
      <c r="BT11" s="188"/>
      <c r="BU11" s="188"/>
      <c r="BV11" s="188"/>
      <c r="BW11" s="188"/>
      <c r="BX11" s="188"/>
      <c r="BY11" s="188"/>
      <c r="BZ11" s="188"/>
      <c r="CA11" s="188"/>
      <c r="CB11" s="188"/>
      <c r="CC11" s="188"/>
      <c r="CD11" s="188"/>
      <c r="CE11" s="188"/>
      <c r="CF11" s="188"/>
      <c r="CG11" s="188"/>
      <c r="CH11" s="188"/>
      <c r="CI11" s="188"/>
      <c r="CJ11" s="188"/>
      <c r="CK11" s="188"/>
      <c r="CL11" s="188"/>
      <c r="CM11" s="188"/>
      <c r="CN11" s="188"/>
      <c r="CO11" s="188"/>
      <c r="CP11" s="188"/>
      <c r="CQ11" s="188"/>
      <c r="CR11" s="188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189" t="s">
        <v>81</v>
      </c>
      <c r="FF11" s="189"/>
      <c r="FG11" s="189"/>
      <c r="FH11" s="189"/>
      <c r="FI11" s="189"/>
      <c r="FJ11" s="189"/>
      <c r="FK11" s="189"/>
      <c r="FL11" s="189"/>
      <c r="FM11" s="189"/>
      <c r="FN11" s="189"/>
      <c r="FO11" s="189"/>
      <c r="FP11" s="189"/>
      <c r="FQ11" s="189"/>
      <c r="FR11" s="189"/>
      <c r="FS11" s="189"/>
      <c r="FT11" s="189"/>
      <c r="FU11" s="189"/>
      <c r="FV11" s="189"/>
      <c r="FW11" s="49"/>
      <c r="FX11" s="190" t="s">
        <v>82</v>
      </c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91"/>
      <c r="GR11" s="45"/>
      <c r="GS11" s="45"/>
      <c r="HM11" s="45"/>
      <c r="HN11" s="45"/>
    </row>
    <row r="12" spans="1:222" s="48" customFormat="1" ht="12.75" customHeight="1" x14ac:dyDescent="0.25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U12" s="188" t="s">
        <v>146</v>
      </c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S12" s="188"/>
      <c r="BT12" s="188"/>
      <c r="BU12" s="188"/>
      <c r="BV12" s="188"/>
      <c r="BW12" s="188"/>
      <c r="BX12" s="188"/>
      <c r="BY12" s="188"/>
      <c r="BZ12" s="188"/>
      <c r="CA12" s="188"/>
      <c r="CB12" s="188"/>
      <c r="CC12" s="188"/>
      <c r="CD12" s="188"/>
      <c r="CE12" s="188"/>
      <c r="CF12" s="188"/>
      <c r="CG12" s="188"/>
      <c r="CH12" s="188"/>
      <c r="CI12" s="188"/>
      <c r="CJ12" s="188"/>
      <c r="CK12" s="188"/>
      <c r="CL12" s="188"/>
      <c r="CM12" s="188"/>
      <c r="CN12" s="188"/>
      <c r="CO12" s="188"/>
      <c r="CP12" s="188"/>
      <c r="CQ12" s="188"/>
      <c r="CR12" s="188"/>
      <c r="CS12" s="188"/>
      <c r="CT12" s="188"/>
      <c r="CU12" s="188"/>
      <c r="CV12" s="188"/>
      <c r="CW12" s="188"/>
      <c r="CX12" s="188"/>
      <c r="CY12" s="188"/>
      <c r="CZ12" s="188"/>
      <c r="DA12" s="188"/>
      <c r="DB12" s="188"/>
      <c r="DC12" s="188"/>
      <c r="DD12" s="188"/>
      <c r="DE12" s="188"/>
      <c r="DF12" s="188"/>
      <c r="DG12" s="188"/>
      <c r="DH12" s="188"/>
      <c r="DI12" s="188"/>
      <c r="DJ12" s="188"/>
      <c r="DK12" s="188"/>
      <c r="DL12" s="188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189"/>
      <c r="FF12" s="189"/>
      <c r="FG12" s="189"/>
      <c r="FH12" s="189"/>
      <c r="FI12" s="189"/>
      <c r="FJ12" s="189"/>
      <c r="FK12" s="189"/>
      <c r="FL12" s="189"/>
      <c r="FM12" s="189"/>
      <c r="FN12" s="189"/>
      <c r="FO12" s="189"/>
      <c r="FP12" s="189"/>
      <c r="FQ12" s="189"/>
      <c r="FR12" s="189"/>
      <c r="FS12" s="189"/>
      <c r="FT12" s="189"/>
      <c r="FU12" s="189"/>
      <c r="FV12" s="189"/>
      <c r="FW12" s="49"/>
      <c r="FX12" s="190"/>
      <c r="FY12" s="155"/>
      <c r="FZ12" s="155"/>
      <c r="GA12" s="155"/>
      <c r="GB12" s="155"/>
      <c r="GC12" s="155"/>
      <c r="GD12" s="155"/>
      <c r="GE12" s="155"/>
      <c r="GF12" s="155"/>
      <c r="GG12" s="155"/>
      <c r="GH12" s="155"/>
      <c r="GI12" s="155"/>
      <c r="GJ12" s="155"/>
      <c r="GK12" s="155"/>
      <c r="GL12" s="155"/>
      <c r="GM12" s="155"/>
      <c r="GN12" s="155"/>
      <c r="GO12" s="155"/>
      <c r="GP12" s="155"/>
      <c r="GQ12" s="191"/>
      <c r="GR12" s="45"/>
      <c r="GS12" s="45"/>
      <c r="HM12" s="45"/>
      <c r="HN12" s="45"/>
    </row>
    <row r="13" spans="1:222" s="52" customFormat="1" x14ac:dyDescent="0.25">
      <c r="FE13" s="189"/>
      <c r="FF13" s="189"/>
      <c r="FG13" s="189"/>
      <c r="FH13" s="189"/>
      <c r="FI13" s="189"/>
      <c r="FJ13" s="189"/>
      <c r="FK13" s="189"/>
      <c r="FL13" s="189"/>
      <c r="FM13" s="189"/>
      <c r="FN13" s="189"/>
      <c r="FO13" s="189"/>
      <c r="FP13" s="189"/>
      <c r="FQ13" s="189"/>
      <c r="FR13" s="189"/>
      <c r="FS13" s="189"/>
      <c r="FT13" s="189"/>
      <c r="FU13" s="189"/>
      <c r="FV13" s="189"/>
      <c r="FW13" s="49"/>
      <c r="FX13" s="190"/>
      <c r="FY13" s="155"/>
      <c r="FZ13" s="155"/>
      <c r="GA13" s="155"/>
      <c r="GB13" s="155"/>
      <c r="GC13" s="155"/>
      <c r="GD13" s="155"/>
      <c r="GE13" s="155"/>
      <c r="GF13" s="155"/>
      <c r="GG13" s="155"/>
      <c r="GH13" s="155"/>
      <c r="GI13" s="155"/>
      <c r="GJ13" s="155"/>
      <c r="GK13" s="155"/>
      <c r="GL13" s="155"/>
      <c r="GM13" s="155"/>
      <c r="GN13" s="155"/>
      <c r="GO13" s="155"/>
      <c r="GP13" s="155"/>
      <c r="GQ13" s="191"/>
      <c r="GR13" s="45"/>
      <c r="GS13" s="45"/>
      <c r="HM13" s="45"/>
      <c r="HN13" s="45"/>
    </row>
    <row r="14" spans="1:222" s="48" customFormat="1" x14ac:dyDescent="0.25">
      <c r="BS14" s="125" t="s">
        <v>83</v>
      </c>
      <c r="BT14" s="125"/>
      <c r="BU14" s="125"/>
      <c r="BV14" s="125"/>
      <c r="BW14" s="125"/>
      <c r="BY14" s="179" t="str">
        <f>EJ9</f>
        <v>04</v>
      </c>
      <c r="BZ14" s="179"/>
      <c r="CA14" s="179"/>
      <c r="CB14" s="179"/>
      <c r="CC14" s="53"/>
      <c r="CD14" s="53" t="s">
        <v>77</v>
      </c>
      <c r="CE14" s="53"/>
      <c r="CF14" s="53"/>
      <c r="CG14" s="53" t="str">
        <f>EP9</f>
        <v>мая</v>
      </c>
      <c r="CH14" s="53"/>
      <c r="CI14" s="53"/>
      <c r="CJ14" s="53"/>
      <c r="CK14" s="53"/>
      <c r="CL14" s="53"/>
      <c r="CM14" s="53"/>
      <c r="CN14" s="180" t="s">
        <v>183</v>
      </c>
      <c r="CO14" s="181"/>
      <c r="CP14" s="181"/>
      <c r="CQ14" s="181"/>
      <c r="CR14" s="181"/>
      <c r="CS14" s="181"/>
      <c r="CT14" s="182" t="str">
        <f>FK9</f>
        <v xml:space="preserve"> г.</v>
      </c>
      <c r="CU14" s="182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V14" s="48" t="s">
        <v>84</v>
      </c>
      <c r="FW14" s="45"/>
      <c r="FX14" s="170" t="s">
        <v>189</v>
      </c>
      <c r="FY14" s="153"/>
      <c r="FZ14" s="153"/>
      <c r="GA14" s="153"/>
      <c r="GB14" s="153"/>
      <c r="GC14" s="153"/>
      <c r="GD14" s="153"/>
      <c r="GE14" s="153"/>
      <c r="GF14" s="153"/>
      <c r="GG14" s="153"/>
      <c r="GH14" s="153"/>
      <c r="GI14" s="153"/>
      <c r="GJ14" s="153"/>
      <c r="GK14" s="153"/>
      <c r="GL14" s="153"/>
      <c r="GM14" s="153"/>
      <c r="GN14" s="153"/>
      <c r="GO14" s="153"/>
      <c r="GP14" s="153"/>
      <c r="GQ14" s="171"/>
      <c r="GR14" s="45"/>
      <c r="GS14" s="45"/>
      <c r="HM14" s="45"/>
      <c r="HN14" s="45"/>
    </row>
    <row r="15" spans="1:222" s="52" customFormat="1" ht="12.75" customHeight="1" x14ac:dyDescent="0.25">
      <c r="FV15" s="52" t="s">
        <v>85</v>
      </c>
      <c r="FX15" s="170" t="s">
        <v>186</v>
      </c>
      <c r="FY15" s="153"/>
      <c r="FZ15" s="153"/>
      <c r="GA15" s="153"/>
      <c r="GB15" s="153"/>
      <c r="GC15" s="153"/>
      <c r="GD15" s="153"/>
      <c r="GE15" s="153"/>
      <c r="GF15" s="153"/>
      <c r="GG15" s="153"/>
      <c r="GH15" s="153"/>
      <c r="GI15" s="153"/>
      <c r="GJ15" s="153"/>
      <c r="GK15" s="153"/>
      <c r="GL15" s="153"/>
      <c r="GM15" s="153"/>
      <c r="GN15" s="153"/>
      <c r="GO15" s="153"/>
      <c r="GP15" s="153"/>
      <c r="GQ15" s="171"/>
      <c r="GR15" s="45"/>
      <c r="GS15" s="45"/>
      <c r="HM15" s="45"/>
      <c r="HN15" s="45"/>
    </row>
    <row r="16" spans="1:222" s="48" customFormat="1" x14ac:dyDescent="0.25">
      <c r="FV16" s="48" t="s">
        <v>86</v>
      </c>
      <c r="FX16" s="170"/>
      <c r="FY16" s="153"/>
      <c r="FZ16" s="153"/>
      <c r="GA16" s="153"/>
      <c r="GB16" s="153"/>
      <c r="GC16" s="153"/>
      <c r="GD16" s="153"/>
      <c r="GE16" s="153"/>
      <c r="GF16" s="153"/>
      <c r="GG16" s="153"/>
      <c r="GH16" s="153"/>
      <c r="GI16" s="153"/>
      <c r="GJ16" s="153"/>
      <c r="GK16" s="153"/>
      <c r="GL16" s="153"/>
      <c r="GM16" s="153"/>
      <c r="GN16" s="153"/>
      <c r="GO16" s="153"/>
      <c r="GP16" s="153"/>
      <c r="GQ16" s="171"/>
      <c r="GR16" s="45"/>
      <c r="GS16" s="45"/>
      <c r="HM16" s="45"/>
      <c r="HN16" s="45"/>
    </row>
    <row r="17" spans="1:222" s="49" customFormat="1" x14ac:dyDescent="0.25">
      <c r="FU17" s="52"/>
      <c r="FV17" s="52" t="s">
        <v>87</v>
      </c>
      <c r="FX17" s="170" t="s">
        <v>176</v>
      </c>
      <c r="FY17" s="153"/>
      <c r="FZ17" s="153"/>
      <c r="GA17" s="153"/>
      <c r="GB17" s="153"/>
      <c r="GC17" s="153"/>
      <c r="GD17" s="153"/>
      <c r="GE17" s="153"/>
      <c r="GF17" s="153"/>
      <c r="GG17" s="153"/>
      <c r="GH17" s="153"/>
      <c r="GI17" s="153"/>
      <c r="GJ17" s="153"/>
      <c r="GK17" s="153"/>
      <c r="GL17" s="153"/>
      <c r="GM17" s="153"/>
      <c r="GN17" s="153"/>
      <c r="GO17" s="153"/>
      <c r="GP17" s="153"/>
      <c r="GQ17" s="171"/>
      <c r="GR17" s="45"/>
      <c r="GS17" s="45"/>
      <c r="HM17" s="45"/>
      <c r="HN17" s="45"/>
    </row>
    <row r="18" spans="1:222" s="49" customFormat="1" ht="15" customHeight="1" x14ac:dyDescent="0.25">
      <c r="A18" s="49" t="s">
        <v>88</v>
      </c>
      <c r="BD18" s="178" t="s">
        <v>175</v>
      </c>
      <c r="BE18" s="178"/>
      <c r="BF18" s="178"/>
      <c r="BG18" s="178"/>
      <c r="BH18" s="178"/>
      <c r="BI18" s="178"/>
      <c r="BJ18" s="178"/>
      <c r="BK18" s="178"/>
      <c r="BL18" s="178"/>
      <c r="BM18" s="178"/>
      <c r="BN18" s="178"/>
      <c r="BO18" s="178"/>
      <c r="BP18" s="178"/>
      <c r="BQ18" s="178"/>
      <c r="BR18" s="178"/>
      <c r="BS18" s="178"/>
      <c r="BT18" s="178"/>
      <c r="BU18" s="178"/>
      <c r="BV18" s="178"/>
      <c r="BW18" s="178"/>
      <c r="BX18" s="178"/>
      <c r="BY18" s="178"/>
      <c r="BZ18" s="178"/>
      <c r="CA18" s="178"/>
      <c r="CB18" s="178"/>
      <c r="CC18" s="178"/>
      <c r="CD18" s="178"/>
      <c r="CE18" s="178"/>
      <c r="CF18" s="178"/>
      <c r="CG18" s="178"/>
      <c r="CH18" s="178"/>
      <c r="CI18" s="178"/>
      <c r="CJ18" s="178"/>
      <c r="CK18" s="178"/>
      <c r="CL18" s="178"/>
      <c r="CM18" s="178"/>
      <c r="CN18" s="178"/>
      <c r="CO18" s="178"/>
      <c r="CP18" s="178"/>
      <c r="CQ18" s="178"/>
      <c r="CR18" s="178"/>
      <c r="CS18" s="178"/>
      <c r="CT18" s="178"/>
      <c r="CU18" s="178"/>
      <c r="CV18" s="178"/>
      <c r="CW18" s="178"/>
      <c r="CX18" s="178"/>
      <c r="CY18" s="178"/>
      <c r="CZ18" s="178"/>
      <c r="DA18" s="178"/>
      <c r="DB18" s="178"/>
      <c r="DC18" s="178"/>
      <c r="DD18" s="178"/>
      <c r="DE18" s="178"/>
      <c r="DF18" s="178"/>
      <c r="DG18" s="178"/>
      <c r="DH18" s="178"/>
      <c r="DI18" s="178"/>
      <c r="DJ18" s="178"/>
      <c r="DK18" s="178"/>
      <c r="DL18" s="178"/>
      <c r="DM18" s="178"/>
      <c r="DN18" s="178"/>
      <c r="DO18" s="178"/>
      <c r="DP18" s="178"/>
      <c r="DQ18" s="178"/>
      <c r="DR18" s="178"/>
      <c r="DS18" s="178"/>
      <c r="DT18" s="178"/>
      <c r="DU18" s="178"/>
      <c r="DV18" s="178"/>
      <c r="DW18" s="178"/>
      <c r="DX18" s="178"/>
      <c r="DY18" s="178"/>
      <c r="DZ18" s="178"/>
      <c r="EA18" s="178"/>
      <c r="EB18" s="178"/>
      <c r="EC18" s="178"/>
      <c r="ED18" s="178"/>
      <c r="EE18" s="178"/>
      <c r="EF18" s="178"/>
      <c r="EG18" s="178"/>
      <c r="EH18" s="178"/>
      <c r="EI18" s="178"/>
      <c r="EJ18" s="178"/>
      <c r="EK18" s="178"/>
      <c r="EL18" s="178"/>
      <c r="EM18" s="178"/>
      <c r="EN18" s="178"/>
      <c r="FU18" s="52"/>
      <c r="FV18" s="52" t="s">
        <v>89</v>
      </c>
      <c r="FX18" s="170" t="s">
        <v>90</v>
      </c>
      <c r="FY18" s="153"/>
      <c r="FZ18" s="153"/>
      <c r="GA18" s="153"/>
      <c r="GB18" s="153"/>
      <c r="GC18" s="153"/>
      <c r="GD18" s="153"/>
      <c r="GE18" s="153"/>
      <c r="GF18" s="153"/>
      <c r="GG18" s="153"/>
      <c r="GH18" s="153"/>
      <c r="GI18" s="153"/>
      <c r="GJ18" s="153"/>
      <c r="GK18" s="153"/>
      <c r="GL18" s="153"/>
      <c r="GM18" s="153"/>
      <c r="GN18" s="153"/>
      <c r="GO18" s="153"/>
      <c r="GP18" s="153"/>
      <c r="GQ18" s="171"/>
      <c r="GR18" s="45"/>
      <c r="GS18" s="45"/>
      <c r="HM18" s="45"/>
      <c r="HN18" s="45"/>
    </row>
    <row r="19" spans="1:222" ht="18" customHeight="1" x14ac:dyDescent="0.25">
      <c r="A19" s="168" t="s">
        <v>91</v>
      </c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77" t="s">
        <v>92</v>
      </c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7"/>
      <c r="BU19" s="177"/>
      <c r="BV19" s="177"/>
      <c r="BW19" s="177"/>
      <c r="BX19" s="177"/>
      <c r="BY19" s="177"/>
      <c r="BZ19" s="177"/>
      <c r="CA19" s="177"/>
      <c r="CB19" s="177"/>
      <c r="CC19" s="177"/>
      <c r="CD19" s="177"/>
      <c r="CE19" s="177"/>
      <c r="CF19" s="177"/>
      <c r="CG19" s="177"/>
      <c r="CH19" s="177"/>
      <c r="CI19" s="177"/>
      <c r="CJ19" s="177"/>
      <c r="CK19" s="177"/>
      <c r="CL19" s="177"/>
      <c r="CM19" s="177"/>
      <c r="CN19" s="177"/>
      <c r="CO19" s="177"/>
      <c r="CP19" s="177"/>
      <c r="CQ19" s="177"/>
      <c r="CR19" s="177"/>
      <c r="CS19" s="177"/>
      <c r="CT19" s="177"/>
      <c r="CU19" s="177"/>
      <c r="CV19" s="177"/>
      <c r="CW19" s="177"/>
      <c r="CX19" s="177"/>
      <c r="CY19" s="177"/>
      <c r="CZ19" s="177"/>
      <c r="DA19" s="177"/>
      <c r="DB19" s="177"/>
      <c r="DC19" s="177"/>
      <c r="DD19" s="177"/>
      <c r="DE19" s="177"/>
      <c r="DF19" s="177"/>
      <c r="DG19" s="177"/>
      <c r="DH19" s="177"/>
      <c r="DI19" s="177"/>
      <c r="DJ19" s="177"/>
      <c r="DK19" s="177"/>
      <c r="DL19" s="177"/>
      <c r="DM19" s="177"/>
      <c r="DN19" s="177"/>
      <c r="DO19" s="177"/>
      <c r="DP19" s="177"/>
      <c r="DQ19" s="177"/>
      <c r="DR19" s="177"/>
      <c r="DS19" s="177"/>
      <c r="DT19" s="177"/>
      <c r="DU19" s="177"/>
      <c r="DV19" s="177"/>
      <c r="DW19" s="177"/>
      <c r="DX19" s="177"/>
      <c r="DY19" s="177"/>
      <c r="DZ19" s="177"/>
      <c r="EA19" s="177"/>
      <c r="EB19" s="177"/>
      <c r="EC19" s="177"/>
      <c r="ED19" s="177"/>
      <c r="EE19" s="177"/>
      <c r="EF19" s="177"/>
      <c r="EG19" s="177"/>
      <c r="EH19" s="177"/>
      <c r="EI19" s="177"/>
      <c r="EJ19" s="177"/>
      <c r="EK19" s="177"/>
      <c r="EL19" s="177"/>
      <c r="EM19" s="177"/>
      <c r="EN19" s="177"/>
      <c r="FT19" s="48"/>
      <c r="FU19" s="48"/>
      <c r="FV19" s="48" t="s">
        <v>93</v>
      </c>
      <c r="FX19" s="170" t="s">
        <v>94</v>
      </c>
      <c r="FY19" s="153"/>
      <c r="FZ19" s="153"/>
      <c r="GA19" s="153"/>
      <c r="GB19" s="153"/>
      <c r="GC19" s="153"/>
      <c r="GD19" s="153"/>
      <c r="GE19" s="153"/>
      <c r="GF19" s="153"/>
      <c r="GG19" s="153"/>
      <c r="GH19" s="153"/>
      <c r="GI19" s="153"/>
      <c r="GJ19" s="153"/>
      <c r="GK19" s="153"/>
      <c r="GL19" s="153"/>
      <c r="GM19" s="153"/>
      <c r="GN19" s="153"/>
      <c r="GO19" s="153"/>
      <c r="GP19" s="153"/>
      <c r="GQ19" s="171"/>
    </row>
    <row r="20" spans="1:222" ht="18" customHeigh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78"/>
      <c r="BE20" s="178"/>
      <c r="BF20" s="178"/>
      <c r="BG20" s="178"/>
      <c r="BH20" s="178"/>
      <c r="BI20" s="178"/>
      <c r="BJ20" s="178"/>
      <c r="BK20" s="178"/>
      <c r="BL20" s="178"/>
      <c r="BM20" s="178"/>
      <c r="BN20" s="178"/>
      <c r="BO20" s="178"/>
      <c r="BP20" s="178"/>
      <c r="BQ20" s="178"/>
      <c r="BR20" s="178"/>
      <c r="BS20" s="178"/>
      <c r="BT20" s="178"/>
      <c r="BU20" s="178"/>
      <c r="BV20" s="178"/>
      <c r="BW20" s="178"/>
      <c r="BX20" s="178"/>
      <c r="BY20" s="178"/>
      <c r="BZ20" s="178"/>
      <c r="CA20" s="178"/>
      <c r="CB20" s="178"/>
      <c r="CC20" s="178"/>
      <c r="CD20" s="178"/>
      <c r="CE20" s="178"/>
      <c r="CF20" s="178"/>
      <c r="CG20" s="178"/>
      <c r="CH20" s="178"/>
      <c r="CI20" s="178"/>
      <c r="CJ20" s="178"/>
      <c r="CK20" s="178"/>
      <c r="CL20" s="178"/>
      <c r="CM20" s="178"/>
      <c r="CN20" s="178"/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8"/>
      <c r="DO20" s="178"/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178"/>
      <c r="EH20" s="178"/>
      <c r="EI20" s="178"/>
      <c r="EJ20" s="178"/>
      <c r="EK20" s="178"/>
      <c r="EL20" s="178"/>
      <c r="EM20" s="178"/>
      <c r="EN20" s="178"/>
      <c r="FT20" s="48"/>
      <c r="FU20" s="48"/>
      <c r="FV20" s="48" t="s">
        <v>95</v>
      </c>
      <c r="FX20" s="170" t="s">
        <v>177</v>
      </c>
      <c r="FY20" s="153"/>
      <c r="FZ20" s="153"/>
      <c r="GA20" s="153"/>
      <c r="GB20" s="153"/>
      <c r="GC20" s="153"/>
      <c r="GD20" s="153"/>
      <c r="GE20" s="153"/>
      <c r="GF20" s="153"/>
      <c r="GG20" s="153"/>
      <c r="GH20" s="153"/>
      <c r="GI20" s="153"/>
      <c r="GJ20" s="153"/>
      <c r="GK20" s="153"/>
      <c r="GL20" s="153"/>
      <c r="GM20" s="153"/>
      <c r="GN20" s="153"/>
      <c r="GO20" s="153"/>
      <c r="GP20" s="153"/>
      <c r="GQ20" s="171"/>
    </row>
    <row r="21" spans="1:222" ht="19.149999999999999" customHeight="1" x14ac:dyDescent="0.25">
      <c r="A21" s="168" t="s">
        <v>96</v>
      </c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9" t="s">
        <v>97</v>
      </c>
      <c r="BE21" s="169"/>
      <c r="BF21" s="169"/>
      <c r="BG21" s="169"/>
      <c r="BH21" s="169"/>
      <c r="BI21" s="169"/>
      <c r="BJ21" s="169"/>
      <c r="BK21" s="169"/>
      <c r="BL21" s="169"/>
      <c r="BM21" s="169"/>
      <c r="BN21" s="169"/>
      <c r="BO21" s="169"/>
      <c r="BP21" s="169"/>
      <c r="BQ21" s="169"/>
      <c r="BR21" s="169"/>
      <c r="BS21" s="169"/>
      <c r="BT21" s="169"/>
      <c r="BU21" s="169"/>
      <c r="BV21" s="169"/>
      <c r="BW21" s="169"/>
      <c r="BX21" s="169"/>
      <c r="BY21" s="169"/>
      <c r="BZ21" s="169"/>
      <c r="CA21" s="169"/>
      <c r="CB21" s="169"/>
      <c r="CC21" s="169"/>
      <c r="CD21" s="169"/>
      <c r="CE21" s="169"/>
      <c r="CF21" s="169"/>
      <c r="CG21" s="169"/>
      <c r="CH21" s="169"/>
      <c r="CI21" s="169"/>
      <c r="CJ21" s="169"/>
      <c r="CK21" s="169"/>
      <c r="CL21" s="169"/>
      <c r="CM21" s="169"/>
      <c r="CN21" s="169"/>
      <c r="CO21" s="169"/>
      <c r="CP21" s="169"/>
      <c r="CQ21" s="169"/>
      <c r="CR21" s="169"/>
      <c r="CS21" s="169"/>
      <c r="CT21" s="169"/>
      <c r="CU21" s="169"/>
      <c r="CV21" s="169"/>
      <c r="CW21" s="169"/>
      <c r="CX21" s="169"/>
      <c r="CY21" s="169"/>
      <c r="CZ21" s="169"/>
      <c r="DA21" s="169"/>
      <c r="DB21" s="169"/>
      <c r="DC21" s="169"/>
      <c r="DD21" s="169"/>
      <c r="DE21" s="169"/>
      <c r="DF21" s="169"/>
      <c r="DG21" s="169"/>
      <c r="DH21" s="169"/>
      <c r="DI21" s="169"/>
      <c r="DJ21" s="169"/>
      <c r="DK21" s="169"/>
      <c r="DL21" s="169"/>
      <c r="DM21" s="169"/>
      <c r="DN21" s="169"/>
      <c r="DO21" s="169"/>
      <c r="DP21" s="169"/>
      <c r="DQ21" s="169"/>
      <c r="DR21" s="169"/>
      <c r="DS21" s="169"/>
      <c r="DT21" s="169"/>
      <c r="DU21" s="169"/>
      <c r="DV21" s="169"/>
      <c r="DW21" s="169"/>
      <c r="DX21" s="169"/>
      <c r="DY21" s="169"/>
      <c r="DZ21" s="169"/>
      <c r="EA21" s="169"/>
      <c r="EB21" s="169"/>
      <c r="EC21" s="169"/>
      <c r="ED21" s="169"/>
      <c r="EE21" s="169"/>
      <c r="EF21" s="169"/>
      <c r="EG21" s="169"/>
      <c r="EH21" s="169"/>
      <c r="EI21" s="169"/>
      <c r="EJ21" s="169"/>
      <c r="EK21" s="169"/>
      <c r="EL21" s="169"/>
      <c r="EM21" s="169"/>
      <c r="EN21" s="169"/>
      <c r="FT21" s="48"/>
      <c r="FU21" s="48"/>
      <c r="FV21" s="48" t="s">
        <v>98</v>
      </c>
      <c r="FX21" s="170" t="s">
        <v>99</v>
      </c>
      <c r="FY21" s="153"/>
      <c r="FZ21" s="153"/>
      <c r="GA21" s="153"/>
      <c r="GB21" s="153"/>
      <c r="GC21" s="153"/>
      <c r="GD21" s="153"/>
      <c r="GE21" s="153"/>
      <c r="GF21" s="153"/>
      <c r="GG21" s="153"/>
      <c r="GH21" s="153"/>
      <c r="GI21" s="153"/>
      <c r="GJ21" s="153"/>
      <c r="GK21" s="153"/>
      <c r="GL21" s="153"/>
      <c r="GM21" s="153"/>
      <c r="GN21" s="153"/>
      <c r="GO21" s="153"/>
      <c r="GP21" s="153"/>
      <c r="GQ21" s="171"/>
    </row>
    <row r="22" spans="1:222" ht="19.899999999999999" customHeight="1" thickBot="1" x14ac:dyDescent="0.3">
      <c r="A22" s="54" t="s">
        <v>100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169"/>
      <c r="BE22" s="169"/>
      <c r="BF22" s="169"/>
      <c r="BG22" s="169"/>
      <c r="BH22" s="169"/>
      <c r="BI22" s="169"/>
      <c r="BJ22" s="169"/>
      <c r="BK22" s="169"/>
      <c r="BL22" s="169"/>
      <c r="BM22" s="169"/>
      <c r="BN22" s="169"/>
      <c r="BO22" s="169"/>
      <c r="BP22" s="169"/>
      <c r="BQ22" s="169"/>
      <c r="BR22" s="169"/>
      <c r="BS22" s="169"/>
      <c r="BT22" s="169"/>
      <c r="BU22" s="169"/>
      <c r="BV22" s="169"/>
      <c r="BW22" s="169"/>
      <c r="BX22" s="169"/>
      <c r="BY22" s="169"/>
      <c r="BZ22" s="169"/>
      <c r="CA22" s="169"/>
      <c r="CB22" s="169"/>
      <c r="CC22" s="169"/>
      <c r="CD22" s="169"/>
      <c r="CE22" s="169"/>
      <c r="CF22" s="169"/>
      <c r="CG22" s="169"/>
      <c r="CH22" s="169"/>
      <c r="CI22" s="169"/>
      <c r="CJ22" s="169"/>
      <c r="CK22" s="169"/>
      <c r="CL22" s="169"/>
      <c r="CM22" s="169"/>
      <c r="CN22" s="169"/>
      <c r="CO22" s="169"/>
      <c r="CP22" s="169"/>
      <c r="CQ22" s="169"/>
      <c r="CR22" s="169"/>
      <c r="CS22" s="169"/>
      <c r="CT22" s="169"/>
      <c r="CU22" s="169"/>
      <c r="CV22" s="169"/>
      <c r="CW22" s="169"/>
      <c r="CX22" s="169"/>
      <c r="CY22" s="169"/>
      <c r="CZ22" s="169"/>
      <c r="DA22" s="169"/>
      <c r="DB22" s="169"/>
      <c r="DC22" s="169"/>
      <c r="DD22" s="169"/>
      <c r="DE22" s="169"/>
      <c r="DF22" s="169"/>
      <c r="DG22" s="169"/>
      <c r="DH22" s="169"/>
      <c r="DI22" s="169"/>
      <c r="DJ22" s="169"/>
      <c r="DK22" s="169"/>
      <c r="DL22" s="169"/>
      <c r="DM22" s="169"/>
      <c r="DN22" s="169"/>
      <c r="DO22" s="169"/>
      <c r="DP22" s="169"/>
      <c r="DQ22" s="169"/>
      <c r="DR22" s="169"/>
      <c r="DS22" s="169"/>
      <c r="DT22" s="169"/>
      <c r="DU22" s="169"/>
      <c r="DV22" s="169"/>
      <c r="DW22" s="169"/>
      <c r="DX22" s="169"/>
      <c r="DY22" s="169"/>
      <c r="DZ22" s="169"/>
      <c r="EA22" s="169"/>
      <c r="EB22" s="169"/>
      <c r="EC22" s="169"/>
      <c r="ED22" s="169"/>
      <c r="EE22" s="169"/>
      <c r="EF22" s="169"/>
      <c r="EG22" s="169"/>
      <c r="EH22" s="169"/>
      <c r="EI22" s="169"/>
      <c r="EJ22" s="169"/>
      <c r="EK22" s="169"/>
      <c r="EL22" s="169"/>
      <c r="EM22" s="169"/>
      <c r="EN22" s="169"/>
      <c r="FT22" s="48"/>
      <c r="FU22" s="48"/>
      <c r="FV22" s="48" t="s">
        <v>101</v>
      </c>
      <c r="FX22" s="172" t="s">
        <v>102</v>
      </c>
      <c r="FY22" s="173"/>
      <c r="FZ22" s="173"/>
      <c r="GA22" s="173"/>
      <c r="GB22" s="173"/>
      <c r="GC22" s="173"/>
      <c r="GD22" s="173"/>
      <c r="GE22" s="173"/>
      <c r="GF22" s="173"/>
      <c r="GG22" s="173"/>
      <c r="GH22" s="173"/>
      <c r="GI22" s="173"/>
      <c r="GJ22" s="173"/>
      <c r="GK22" s="173"/>
      <c r="GL22" s="173"/>
      <c r="GM22" s="173"/>
      <c r="GN22" s="173"/>
      <c r="GO22" s="173"/>
      <c r="GP22" s="173"/>
      <c r="GQ22" s="174"/>
      <c r="GS22" s="182" t="s">
        <v>148</v>
      </c>
      <c r="GT22" s="182"/>
      <c r="GU22" s="182"/>
      <c r="GV22" s="182"/>
      <c r="GW22" s="182"/>
      <c r="GX22" s="182"/>
      <c r="GY22" s="182"/>
      <c r="GZ22" s="182"/>
      <c r="HA22" s="182"/>
      <c r="HB22" s="182"/>
      <c r="HC22" s="182"/>
      <c r="HD22" s="182"/>
      <c r="HE22" s="182"/>
      <c r="HF22" s="182"/>
      <c r="HG22" s="182"/>
      <c r="HH22" s="182"/>
      <c r="HI22" s="182"/>
      <c r="HJ22" s="182"/>
      <c r="HK22" s="182"/>
      <c r="HL22" s="182"/>
      <c r="HM22" s="182"/>
    </row>
    <row r="23" spans="1:222" ht="15.75" thickBot="1" x14ac:dyDescent="0.3">
      <c r="GS23" s="182"/>
      <c r="GT23" s="182"/>
      <c r="GU23" s="182"/>
      <c r="GV23" s="182"/>
      <c r="GW23" s="182"/>
      <c r="GX23" s="182"/>
      <c r="GY23" s="182"/>
      <c r="GZ23" s="182"/>
      <c r="HA23" s="182"/>
      <c r="HB23" s="182"/>
      <c r="HC23" s="182"/>
      <c r="HD23" s="182"/>
      <c r="HE23" s="182"/>
      <c r="HF23" s="182"/>
      <c r="HG23" s="182"/>
      <c r="HH23" s="182"/>
      <c r="HI23" s="182"/>
      <c r="HJ23" s="182"/>
      <c r="HK23" s="182"/>
      <c r="HL23" s="182"/>
      <c r="HM23" s="182"/>
    </row>
    <row r="24" spans="1:222" s="55" customFormat="1" ht="19.5" customHeight="1" x14ac:dyDescent="0.25">
      <c r="A24" s="175" t="s">
        <v>103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/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6"/>
      <c r="BD24" s="176"/>
      <c r="BE24" s="176"/>
      <c r="BF24" s="176"/>
      <c r="BG24" s="176"/>
      <c r="BH24" s="176"/>
      <c r="BI24" s="176"/>
      <c r="BJ24" s="176"/>
      <c r="BK24" s="176"/>
      <c r="BL24" s="176"/>
      <c r="BM24" s="176"/>
      <c r="BN24" s="176" t="s">
        <v>104</v>
      </c>
      <c r="BO24" s="176"/>
      <c r="BP24" s="176"/>
      <c r="BQ24" s="176"/>
      <c r="BR24" s="176"/>
      <c r="BS24" s="176"/>
      <c r="BT24" s="176"/>
      <c r="BU24" s="176"/>
      <c r="BV24" s="176"/>
      <c r="BW24" s="176"/>
      <c r="BX24" s="176"/>
      <c r="BY24" s="176"/>
      <c r="BZ24" s="176"/>
      <c r="CA24" s="176"/>
      <c r="CB24" s="176"/>
      <c r="CC24" s="176"/>
      <c r="CD24" s="176"/>
      <c r="CE24" s="176"/>
      <c r="CF24" s="176"/>
      <c r="CG24" s="176"/>
      <c r="CH24" s="176"/>
      <c r="CI24" s="176"/>
      <c r="CJ24" s="176"/>
      <c r="CK24" s="176"/>
      <c r="CL24" s="176"/>
      <c r="CM24" s="176" t="s">
        <v>105</v>
      </c>
      <c r="CN24" s="176"/>
      <c r="CO24" s="176"/>
      <c r="CP24" s="176"/>
      <c r="CQ24" s="176"/>
      <c r="CR24" s="176"/>
      <c r="CS24" s="176"/>
      <c r="CT24" s="176"/>
      <c r="CU24" s="176"/>
      <c r="CV24" s="176"/>
      <c r="CW24" s="176"/>
      <c r="CX24" s="176"/>
      <c r="CY24" s="176"/>
      <c r="CZ24" s="176"/>
      <c r="DA24" s="176"/>
      <c r="DB24" s="176"/>
      <c r="DC24" s="176" t="s">
        <v>106</v>
      </c>
      <c r="DD24" s="176"/>
      <c r="DE24" s="176"/>
      <c r="DF24" s="176"/>
      <c r="DG24" s="176"/>
      <c r="DH24" s="176"/>
      <c r="DI24" s="176"/>
      <c r="DJ24" s="176"/>
      <c r="DK24" s="176"/>
      <c r="DL24" s="176"/>
      <c r="DM24" s="176"/>
      <c r="DN24" s="176"/>
      <c r="DO24" s="176"/>
      <c r="DP24" s="176"/>
      <c r="DQ24" s="176"/>
      <c r="DR24" s="176"/>
      <c r="DS24" s="176" t="s">
        <v>107</v>
      </c>
      <c r="DT24" s="176"/>
      <c r="DU24" s="176"/>
      <c r="DV24" s="176"/>
      <c r="DW24" s="176"/>
      <c r="DX24" s="176"/>
      <c r="DY24" s="176"/>
      <c r="DZ24" s="176"/>
      <c r="EA24" s="176"/>
      <c r="EB24" s="176"/>
      <c r="EC24" s="176"/>
      <c r="ED24" s="176"/>
      <c r="EE24" s="176"/>
      <c r="EF24" s="176"/>
      <c r="EG24" s="176"/>
      <c r="EH24" s="176"/>
      <c r="EI24" s="176"/>
      <c r="EJ24" s="176"/>
      <c r="EK24" s="176"/>
      <c r="EL24" s="176"/>
      <c r="EM24" s="176"/>
      <c r="EN24" s="176"/>
      <c r="EO24" s="176" t="s">
        <v>108</v>
      </c>
      <c r="EP24" s="176"/>
      <c r="EQ24" s="176"/>
      <c r="ER24" s="176"/>
      <c r="ES24" s="176"/>
      <c r="ET24" s="176"/>
      <c r="EU24" s="176"/>
      <c r="EV24" s="176"/>
      <c r="EW24" s="176"/>
      <c r="EX24" s="176"/>
      <c r="EY24" s="176"/>
      <c r="EZ24" s="176"/>
      <c r="FA24" s="176"/>
      <c r="FB24" s="176"/>
      <c r="FC24" s="176"/>
      <c r="FD24" s="176"/>
      <c r="FE24" s="176" t="s">
        <v>109</v>
      </c>
      <c r="FF24" s="176"/>
      <c r="FG24" s="176"/>
      <c r="FH24" s="176"/>
      <c r="FI24" s="176"/>
      <c r="FJ24" s="176"/>
      <c r="FK24" s="176"/>
      <c r="FL24" s="176"/>
      <c r="FM24" s="176"/>
      <c r="FN24" s="176"/>
      <c r="FO24" s="176"/>
      <c r="FP24" s="176"/>
      <c r="FQ24" s="176"/>
      <c r="FR24" s="176"/>
      <c r="FS24" s="176"/>
      <c r="FT24" s="176"/>
      <c r="FU24" s="176"/>
      <c r="FV24" s="176"/>
      <c r="FW24" s="176"/>
      <c r="FX24" s="186" t="s">
        <v>110</v>
      </c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7"/>
      <c r="GS24" s="213" t="s">
        <v>147</v>
      </c>
      <c r="GT24" s="214"/>
      <c r="GU24" s="214"/>
      <c r="GV24" s="214"/>
      <c r="GW24" s="214"/>
      <c r="GX24" s="214"/>
      <c r="GY24" s="214"/>
      <c r="GZ24" s="214"/>
      <c r="HA24" s="214"/>
      <c r="HB24" s="214"/>
      <c r="HC24" s="214"/>
      <c r="HD24" s="214"/>
      <c r="HE24" s="214"/>
      <c r="HF24" s="214"/>
      <c r="HG24" s="214"/>
      <c r="HH24" s="214"/>
      <c r="HI24" s="214"/>
      <c r="HJ24" s="214"/>
      <c r="HK24" s="214"/>
      <c r="HL24" s="215"/>
      <c r="HM24" s="221" t="s">
        <v>149</v>
      </c>
    </row>
    <row r="25" spans="1:222" s="55" customFormat="1" ht="19.5" customHeight="1" x14ac:dyDescent="0.25">
      <c r="A25" s="166" t="s">
        <v>111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 t="s">
        <v>112</v>
      </c>
      <c r="BE25" s="167"/>
      <c r="BF25" s="167"/>
      <c r="BG25" s="167"/>
      <c r="BH25" s="167"/>
      <c r="BI25" s="167"/>
      <c r="BJ25" s="167"/>
      <c r="BK25" s="167"/>
      <c r="BL25" s="167"/>
      <c r="BM25" s="167"/>
      <c r="BN25" s="167"/>
      <c r="BO25" s="167"/>
      <c r="BP25" s="167"/>
      <c r="BQ25" s="167"/>
      <c r="BR25" s="167"/>
      <c r="BS25" s="167"/>
      <c r="BT25" s="167"/>
      <c r="BU25" s="167"/>
      <c r="BV25" s="167"/>
      <c r="BW25" s="167"/>
      <c r="BX25" s="167"/>
      <c r="BY25" s="167"/>
      <c r="BZ25" s="167"/>
      <c r="CA25" s="167"/>
      <c r="CB25" s="167"/>
      <c r="CC25" s="167"/>
      <c r="CD25" s="167"/>
      <c r="CE25" s="167"/>
      <c r="CF25" s="167"/>
      <c r="CG25" s="167"/>
      <c r="CH25" s="167"/>
      <c r="CI25" s="167"/>
      <c r="CJ25" s="167"/>
      <c r="CK25" s="167"/>
      <c r="CL25" s="167"/>
      <c r="CM25" s="167"/>
      <c r="CN25" s="167"/>
      <c r="CO25" s="167"/>
      <c r="CP25" s="167"/>
      <c r="CQ25" s="167"/>
      <c r="CR25" s="167"/>
      <c r="CS25" s="167"/>
      <c r="CT25" s="167"/>
      <c r="CU25" s="167"/>
      <c r="CV25" s="167"/>
      <c r="CW25" s="167"/>
      <c r="CX25" s="167"/>
      <c r="CY25" s="167"/>
      <c r="CZ25" s="167"/>
      <c r="DA25" s="167"/>
      <c r="DB25" s="167"/>
      <c r="DC25" s="167"/>
      <c r="DD25" s="167"/>
      <c r="DE25" s="167"/>
      <c r="DF25" s="167"/>
      <c r="DG25" s="167"/>
      <c r="DH25" s="167"/>
      <c r="DI25" s="167"/>
      <c r="DJ25" s="167"/>
      <c r="DK25" s="167"/>
      <c r="DL25" s="167"/>
      <c r="DM25" s="167"/>
      <c r="DN25" s="167"/>
      <c r="DO25" s="167"/>
      <c r="DP25" s="167"/>
      <c r="DQ25" s="167"/>
      <c r="DR25" s="167"/>
      <c r="DS25" s="167"/>
      <c r="DT25" s="167"/>
      <c r="DU25" s="167"/>
      <c r="DV25" s="167"/>
      <c r="DW25" s="167"/>
      <c r="DX25" s="167"/>
      <c r="DY25" s="167"/>
      <c r="DZ25" s="167"/>
      <c r="EA25" s="167"/>
      <c r="EB25" s="167"/>
      <c r="EC25" s="167"/>
      <c r="ED25" s="167"/>
      <c r="EE25" s="167"/>
      <c r="EF25" s="167"/>
      <c r="EG25" s="167"/>
      <c r="EH25" s="167"/>
      <c r="EI25" s="167"/>
      <c r="EJ25" s="167"/>
      <c r="EK25" s="167"/>
      <c r="EL25" s="167"/>
      <c r="EM25" s="167"/>
      <c r="EN25" s="167"/>
      <c r="EO25" s="167"/>
      <c r="EP25" s="167"/>
      <c r="EQ25" s="167"/>
      <c r="ER25" s="167"/>
      <c r="ES25" s="167"/>
      <c r="ET25" s="167"/>
      <c r="EU25" s="167"/>
      <c r="EV25" s="167"/>
      <c r="EW25" s="167"/>
      <c r="EX25" s="167"/>
      <c r="EY25" s="167"/>
      <c r="EZ25" s="167"/>
      <c r="FA25" s="167"/>
      <c r="FB25" s="167"/>
      <c r="FC25" s="167"/>
      <c r="FD25" s="167"/>
      <c r="FE25" s="167"/>
      <c r="FF25" s="167"/>
      <c r="FG25" s="167"/>
      <c r="FH25" s="167"/>
      <c r="FI25" s="167"/>
      <c r="FJ25" s="167"/>
      <c r="FK25" s="167"/>
      <c r="FL25" s="167"/>
      <c r="FM25" s="167"/>
      <c r="FN25" s="167"/>
      <c r="FO25" s="167"/>
      <c r="FP25" s="167"/>
      <c r="FQ25" s="167"/>
      <c r="FR25" s="167"/>
      <c r="FS25" s="167"/>
      <c r="FT25" s="167"/>
      <c r="FU25" s="167"/>
      <c r="FV25" s="167"/>
      <c r="FW25" s="167"/>
      <c r="FX25" s="224"/>
      <c r="FY25" s="224"/>
      <c r="FZ25" s="224"/>
      <c r="GA25" s="224"/>
      <c r="GB25" s="224"/>
      <c r="GC25" s="224"/>
      <c r="GD25" s="224"/>
      <c r="GE25" s="224"/>
      <c r="GF25" s="224"/>
      <c r="GG25" s="224"/>
      <c r="GH25" s="224"/>
      <c r="GI25" s="224"/>
      <c r="GJ25" s="224"/>
      <c r="GK25" s="224"/>
      <c r="GL25" s="224"/>
      <c r="GM25" s="224"/>
      <c r="GN25" s="224"/>
      <c r="GO25" s="224"/>
      <c r="GP25" s="224"/>
      <c r="GQ25" s="225"/>
      <c r="GS25" s="216"/>
      <c r="GT25" s="217"/>
      <c r="GU25" s="217"/>
      <c r="GV25" s="217"/>
      <c r="GW25" s="217"/>
      <c r="GX25" s="217"/>
      <c r="GY25" s="217"/>
      <c r="GZ25" s="217"/>
      <c r="HA25" s="217"/>
      <c r="HB25" s="217"/>
      <c r="HC25" s="217"/>
      <c r="HD25" s="217"/>
      <c r="HE25" s="217"/>
      <c r="HF25" s="217"/>
      <c r="HG25" s="217"/>
      <c r="HH25" s="217"/>
      <c r="HI25" s="217"/>
      <c r="HJ25" s="217"/>
      <c r="HK25" s="217"/>
      <c r="HL25" s="218"/>
      <c r="HM25" s="222"/>
    </row>
    <row r="26" spans="1:222" s="55" customFormat="1" ht="63" customHeight="1" x14ac:dyDescent="0.25">
      <c r="A26" s="166"/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7"/>
      <c r="BN26" s="167" t="s">
        <v>113</v>
      </c>
      <c r="BO26" s="167"/>
      <c r="BP26" s="167"/>
      <c r="BQ26" s="167"/>
      <c r="BR26" s="167"/>
      <c r="BS26" s="167"/>
      <c r="BT26" s="167"/>
      <c r="BU26" s="167"/>
      <c r="BV26" s="167"/>
      <c r="BW26" s="167"/>
      <c r="BX26" s="167"/>
      <c r="BY26" s="167"/>
      <c r="BZ26" s="167" t="s">
        <v>114</v>
      </c>
      <c r="CA26" s="167"/>
      <c r="CB26" s="167"/>
      <c r="CC26" s="167"/>
      <c r="CD26" s="167"/>
      <c r="CE26" s="167"/>
      <c r="CF26" s="167"/>
      <c r="CG26" s="167"/>
      <c r="CH26" s="167"/>
      <c r="CI26" s="167"/>
      <c r="CJ26" s="167"/>
      <c r="CK26" s="167"/>
      <c r="CL26" s="167"/>
      <c r="CM26" s="167"/>
      <c r="CN26" s="167"/>
      <c r="CO26" s="167"/>
      <c r="CP26" s="167"/>
      <c r="CQ26" s="167"/>
      <c r="CR26" s="167"/>
      <c r="CS26" s="167"/>
      <c r="CT26" s="167"/>
      <c r="CU26" s="167"/>
      <c r="CV26" s="167"/>
      <c r="CW26" s="167"/>
      <c r="CX26" s="167"/>
      <c r="CY26" s="167"/>
      <c r="CZ26" s="167"/>
      <c r="DA26" s="167"/>
      <c r="DB26" s="167"/>
      <c r="DC26" s="167"/>
      <c r="DD26" s="167"/>
      <c r="DE26" s="167"/>
      <c r="DF26" s="167"/>
      <c r="DG26" s="167"/>
      <c r="DH26" s="167"/>
      <c r="DI26" s="167"/>
      <c r="DJ26" s="167"/>
      <c r="DK26" s="167"/>
      <c r="DL26" s="167"/>
      <c r="DM26" s="167"/>
      <c r="DN26" s="167"/>
      <c r="DO26" s="167"/>
      <c r="DP26" s="167"/>
      <c r="DQ26" s="167"/>
      <c r="DR26" s="167"/>
      <c r="DS26" s="167"/>
      <c r="DT26" s="167"/>
      <c r="DU26" s="167"/>
      <c r="DV26" s="167"/>
      <c r="DW26" s="167"/>
      <c r="DX26" s="167"/>
      <c r="DY26" s="167"/>
      <c r="DZ26" s="167"/>
      <c r="EA26" s="167"/>
      <c r="EB26" s="167"/>
      <c r="EC26" s="167"/>
      <c r="ED26" s="167"/>
      <c r="EE26" s="167"/>
      <c r="EF26" s="167"/>
      <c r="EG26" s="167"/>
      <c r="EH26" s="167"/>
      <c r="EI26" s="167"/>
      <c r="EJ26" s="167"/>
      <c r="EK26" s="167"/>
      <c r="EL26" s="167"/>
      <c r="EM26" s="167"/>
      <c r="EN26" s="167"/>
      <c r="EO26" s="167"/>
      <c r="EP26" s="167"/>
      <c r="EQ26" s="167"/>
      <c r="ER26" s="167"/>
      <c r="ES26" s="167"/>
      <c r="ET26" s="167"/>
      <c r="EU26" s="167"/>
      <c r="EV26" s="167"/>
      <c r="EW26" s="167"/>
      <c r="EX26" s="167"/>
      <c r="EY26" s="167"/>
      <c r="EZ26" s="167"/>
      <c r="FA26" s="167"/>
      <c r="FB26" s="167"/>
      <c r="FC26" s="167"/>
      <c r="FD26" s="167"/>
      <c r="FE26" s="167"/>
      <c r="FF26" s="167"/>
      <c r="FG26" s="167"/>
      <c r="FH26" s="167"/>
      <c r="FI26" s="167"/>
      <c r="FJ26" s="167"/>
      <c r="FK26" s="167"/>
      <c r="FL26" s="167"/>
      <c r="FM26" s="167"/>
      <c r="FN26" s="167"/>
      <c r="FO26" s="167"/>
      <c r="FP26" s="167"/>
      <c r="FQ26" s="167"/>
      <c r="FR26" s="167"/>
      <c r="FS26" s="167"/>
      <c r="FT26" s="167"/>
      <c r="FU26" s="167"/>
      <c r="FV26" s="167"/>
      <c r="FW26" s="167"/>
      <c r="FX26" s="224"/>
      <c r="FY26" s="224"/>
      <c r="FZ26" s="224"/>
      <c r="GA26" s="224"/>
      <c r="GB26" s="224"/>
      <c r="GC26" s="224"/>
      <c r="GD26" s="224"/>
      <c r="GE26" s="224"/>
      <c r="GF26" s="224"/>
      <c r="GG26" s="224"/>
      <c r="GH26" s="224"/>
      <c r="GI26" s="224"/>
      <c r="GJ26" s="224"/>
      <c r="GK26" s="224"/>
      <c r="GL26" s="224"/>
      <c r="GM26" s="224"/>
      <c r="GN26" s="224"/>
      <c r="GO26" s="224"/>
      <c r="GP26" s="224"/>
      <c r="GQ26" s="225"/>
      <c r="GS26" s="219"/>
      <c r="GT26" s="118"/>
      <c r="GU26" s="118"/>
      <c r="GV26" s="118"/>
      <c r="GW26" s="118"/>
      <c r="GX26" s="118"/>
      <c r="GY26" s="118"/>
      <c r="GZ26" s="118"/>
      <c r="HA26" s="118"/>
      <c r="HB26" s="118"/>
      <c r="HC26" s="118"/>
      <c r="HD26" s="118"/>
      <c r="HE26" s="118"/>
      <c r="HF26" s="118"/>
      <c r="HG26" s="118"/>
      <c r="HH26" s="118"/>
      <c r="HI26" s="118"/>
      <c r="HJ26" s="118"/>
      <c r="HK26" s="118"/>
      <c r="HL26" s="220"/>
      <c r="HM26" s="223"/>
    </row>
    <row r="27" spans="1:222" s="56" customFormat="1" ht="21.6" customHeight="1" x14ac:dyDescent="0.3">
      <c r="A27" s="165">
        <v>1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>
        <v>2</v>
      </c>
      <c r="BE27" s="110"/>
      <c r="BF27" s="110"/>
      <c r="BG27" s="110"/>
      <c r="BH27" s="110"/>
      <c r="BI27" s="110"/>
      <c r="BJ27" s="110"/>
      <c r="BK27" s="110"/>
      <c r="BL27" s="110"/>
      <c r="BM27" s="110"/>
      <c r="BN27" s="110">
        <v>3</v>
      </c>
      <c r="BO27" s="110"/>
      <c r="BP27" s="110"/>
      <c r="BQ27" s="110"/>
      <c r="BR27" s="110"/>
      <c r="BS27" s="110"/>
      <c r="BT27" s="110"/>
      <c r="BU27" s="110"/>
      <c r="BV27" s="110"/>
      <c r="BW27" s="110"/>
      <c r="BX27" s="110"/>
      <c r="BY27" s="110"/>
      <c r="BZ27" s="110">
        <v>4</v>
      </c>
      <c r="CA27" s="110"/>
      <c r="CB27" s="110"/>
      <c r="CC27" s="110"/>
      <c r="CD27" s="110"/>
      <c r="CE27" s="110"/>
      <c r="CF27" s="110"/>
      <c r="CG27" s="110"/>
      <c r="CH27" s="110"/>
      <c r="CI27" s="110"/>
      <c r="CJ27" s="110"/>
      <c r="CK27" s="110"/>
      <c r="CL27" s="110"/>
      <c r="CM27" s="110">
        <v>5</v>
      </c>
      <c r="CN27" s="110"/>
      <c r="CO27" s="110"/>
      <c r="CP27" s="110"/>
      <c r="CQ27" s="110"/>
      <c r="CR27" s="110"/>
      <c r="CS27" s="110"/>
      <c r="CT27" s="110"/>
      <c r="CU27" s="110"/>
      <c r="CV27" s="110"/>
      <c r="CW27" s="110"/>
      <c r="CX27" s="110"/>
      <c r="CY27" s="110"/>
      <c r="CZ27" s="110"/>
      <c r="DA27" s="110"/>
      <c r="DB27" s="110"/>
      <c r="DC27" s="110">
        <v>6</v>
      </c>
      <c r="DD27" s="110"/>
      <c r="DE27" s="110"/>
      <c r="DF27" s="110"/>
      <c r="DG27" s="110"/>
      <c r="DH27" s="110"/>
      <c r="DI27" s="110"/>
      <c r="DJ27" s="110"/>
      <c r="DK27" s="110"/>
      <c r="DL27" s="110"/>
      <c r="DM27" s="110"/>
      <c r="DN27" s="110"/>
      <c r="DO27" s="110"/>
      <c r="DP27" s="110"/>
      <c r="DQ27" s="110"/>
      <c r="DR27" s="110"/>
      <c r="DS27" s="110">
        <v>7</v>
      </c>
      <c r="DT27" s="110"/>
      <c r="DU27" s="110"/>
      <c r="DV27" s="110"/>
      <c r="DW27" s="110"/>
      <c r="DX27" s="110"/>
      <c r="DY27" s="110"/>
      <c r="DZ27" s="110"/>
      <c r="EA27" s="110"/>
      <c r="EB27" s="110"/>
      <c r="EC27" s="110"/>
      <c r="ED27" s="110"/>
      <c r="EE27" s="110"/>
      <c r="EF27" s="110"/>
      <c r="EG27" s="110"/>
      <c r="EH27" s="110"/>
      <c r="EI27" s="110"/>
      <c r="EJ27" s="110"/>
      <c r="EK27" s="110"/>
      <c r="EL27" s="110"/>
      <c r="EM27" s="110"/>
      <c r="EN27" s="110"/>
      <c r="EO27" s="110">
        <v>8</v>
      </c>
      <c r="EP27" s="110"/>
      <c r="EQ27" s="110"/>
      <c r="ER27" s="110"/>
      <c r="ES27" s="110"/>
      <c r="ET27" s="110"/>
      <c r="EU27" s="110"/>
      <c r="EV27" s="110"/>
      <c r="EW27" s="110"/>
      <c r="EX27" s="110"/>
      <c r="EY27" s="110"/>
      <c r="EZ27" s="110"/>
      <c r="FA27" s="110"/>
      <c r="FB27" s="110"/>
      <c r="FC27" s="110"/>
      <c r="FD27" s="110"/>
      <c r="FE27" s="110">
        <v>9</v>
      </c>
      <c r="FF27" s="110"/>
      <c r="FG27" s="110"/>
      <c r="FH27" s="110"/>
      <c r="FI27" s="110"/>
      <c r="FJ27" s="110"/>
      <c r="FK27" s="110"/>
      <c r="FL27" s="110"/>
      <c r="FM27" s="110"/>
      <c r="FN27" s="110"/>
      <c r="FO27" s="110"/>
      <c r="FP27" s="110"/>
      <c r="FQ27" s="110"/>
      <c r="FR27" s="110"/>
      <c r="FS27" s="110"/>
      <c r="FT27" s="110"/>
      <c r="FU27" s="110"/>
      <c r="FV27" s="110"/>
      <c r="FW27" s="110"/>
      <c r="FX27" s="110">
        <v>10</v>
      </c>
      <c r="FY27" s="110"/>
      <c r="FZ27" s="110"/>
      <c r="GA27" s="110"/>
      <c r="GB27" s="110"/>
      <c r="GC27" s="110"/>
      <c r="GD27" s="110"/>
      <c r="GE27" s="110"/>
      <c r="GF27" s="110"/>
      <c r="GG27" s="110"/>
      <c r="GH27" s="110"/>
      <c r="GI27" s="110"/>
      <c r="GJ27" s="110"/>
      <c r="GK27" s="110"/>
      <c r="GL27" s="110"/>
      <c r="GM27" s="110"/>
      <c r="GN27" s="110"/>
      <c r="GO27" s="110"/>
      <c r="GP27" s="110"/>
      <c r="GQ27" s="226"/>
      <c r="GS27" s="210">
        <v>10</v>
      </c>
      <c r="GT27" s="211"/>
      <c r="GU27" s="211"/>
      <c r="GV27" s="211"/>
      <c r="GW27" s="211"/>
      <c r="GX27" s="211"/>
      <c r="GY27" s="211"/>
      <c r="GZ27" s="211"/>
      <c r="HA27" s="211"/>
      <c r="HB27" s="211"/>
      <c r="HC27" s="211"/>
      <c r="HD27" s="211"/>
      <c r="HE27" s="211"/>
      <c r="HF27" s="211"/>
      <c r="HG27" s="211"/>
      <c r="HH27" s="211"/>
      <c r="HI27" s="211"/>
      <c r="HJ27" s="211"/>
      <c r="HK27" s="211"/>
      <c r="HL27" s="212"/>
      <c r="HM27" s="86"/>
    </row>
    <row r="28" spans="1:222" s="49" customFormat="1" ht="32.25" customHeight="1" x14ac:dyDescent="0.25">
      <c r="A28" s="158" t="s">
        <v>22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5" t="s">
        <v>21</v>
      </c>
      <c r="BE28" s="155"/>
      <c r="BF28" s="155"/>
      <c r="BG28" s="155"/>
      <c r="BH28" s="155"/>
      <c r="BI28" s="155"/>
      <c r="BJ28" s="155"/>
      <c r="BK28" s="155"/>
      <c r="BL28" s="155"/>
      <c r="BM28" s="155"/>
      <c r="BN28" s="155" t="s">
        <v>181</v>
      </c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 t="s">
        <v>145</v>
      </c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 t="s">
        <v>116</v>
      </c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11" t="s">
        <v>119</v>
      </c>
      <c r="DD28" s="112"/>
      <c r="DE28" s="112"/>
      <c r="DF28" s="112"/>
      <c r="DG28" s="112"/>
      <c r="DH28" s="112"/>
      <c r="DI28" s="112"/>
      <c r="DJ28" s="112"/>
      <c r="DK28" s="112"/>
      <c r="DL28" s="112"/>
      <c r="DM28" s="112"/>
      <c r="DN28" s="112"/>
      <c r="DO28" s="112"/>
      <c r="DP28" s="112"/>
      <c r="DQ28" s="112"/>
      <c r="DR28" s="112"/>
      <c r="DS28" s="154" t="s">
        <v>119</v>
      </c>
      <c r="DT28" s="154"/>
      <c r="DU28" s="154"/>
      <c r="DV28" s="154"/>
      <c r="DW28" s="154"/>
      <c r="DX28" s="154"/>
      <c r="DY28" s="154"/>
      <c r="DZ28" s="154"/>
      <c r="EA28" s="154"/>
      <c r="EB28" s="154"/>
      <c r="EC28" s="154"/>
      <c r="ED28" s="154"/>
      <c r="EE28" s="154"/>
      <c r="EF28" s="154"/>
      <c r="EG28" s="154"/>
      <c r="EH28" s="154"/>
      <c r="EI28" s="154"/>
      <c r="EJ28" s="154"/>
      <c r="EK28" s="154"/>
      <c r="EL28" s="154"/>
      <c r="EM28" s="154"/>
      <c r="EN28" s="154"/>
      <c r="EO28" s="111">
        <f>SUM(GS29:HL29)</f>
        <v>315000</v>
      </c>
      <c r="EP28" s="112"/>
      <c r="EQ28" s="112"/>
      <c r="ER28" s="112"/>
      <c r="ES28" s="112"/>
      <c r="ET28" s="112"/>
      <c r="EU28" s="112"/>
      <c r="EV28" s="112"/>
      <c r="EW28" s="112"/>
      <c r="EX28" s="112"/>
      <c r="EY28" s="112"/>
      <c r="EZ28" s="112"/>
      <c r="FA28" s="112"/>
      <c r="FB28" s="112"/>
      <c r="FC28" s="112"/>
      <c r="FD28" s="112"/>
      <c r="FE28" s="111">
        <f>EO28+DC29+DS29</f>
        <v>315000</v>
      </c>
      <c r="FF28" s="112"/>
      <c r="FG28" s="112"/>
      <c r="FH28" s="112"/>
      <c r="FI28" s="112"/>
      <c r="FJ28" s="112"/>
      <c r="FK28" s="112"/>
      <c r="FL28" s="112"/>
      <c r="FM28" s="112"/>
      <c r="FN28" s="112"/>
      <c r="FO28" s="112"/>
      <c r="FP28" s="112"/>
      <c r="FQ28" s="112"/>
      <c r="FR28" s="112"/>
      <c r="FS28" s="112"/>
      <c r="FT28" s="112"/>
      <c r="FU28" s="112"/>
      <c r="FV28" s="112"/>
      <c r="FW28" s="112"/>
      <c r="FX28" s="111" t="s">
        <v>119</v>
      </c>
      <c r="FY28" s="112"/>
      <c r="FZ28" s="112"/>
      <c r="GA28" s="112"/>
      <c r="GB28" s="112"/>
      <c r="GC28" s="112"/>
      <c r="GD28" s="112"/>
      <c r="GE28" s="112"/>
      <c r="GF28" s="112"/>
      <c r="GG28" s="112"/>
      <c r="GH28" s="112"/>
      <c r="GI28" s="112"/>
      <c r="GJ28" s="112"/>
      <c r="GK28" s="112"/>
      <c r="GL28" s="112"/>
      <c r="GM28" s="112"/>
      <c r="GN28" s="112"/>
      <c r="GO28" s="112"/>
      <c r="GP28" s="112"/>
      <c r="GQ28" s="113"/>
      <c r="GS28" s="204" t="s">
        <v>119</v>
      </c>
      <c r="GT28" s="205"/>
      <c r="GU28" s="205"/>
      <c r="GV28" s="205"/>
      <c r="GW28" s="205"/>
      <c r="GX28" s="205"/>
      <c r="GY28" s="205"/>
      <c r="GZ28" s="205"/>
      <c r="HA28" s="205"/>
      <c r="HB28" s="205"/>
      <c r="HC28" s="205"/>
      <c r="HD28" s="205"/>
      <c r="HE28" s="205"/>
      <c r="HF28" s="205"/>
      <c r="HG28" s="205"/>
      <c r="HH28" s="205"/>
      <c r="HI28" s="205"/>
      <c r="HJ28" s="205"/>
      <c r="HK28" s="205"/>
      <c r="HL28" s="206"/>
      <c r="HM28" s="87"/>
    </row>
    <row r="29" spans="1:222" s="49" customFormat="1" ht="24.6" customHeight="1" thickBot="1" x14ac:dyDescent="0.3">
      <c r="A29" s="121"/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16"/>
      <c r="BE29" s="116"/>
      <c r="BF29" s="116"/>
      <c r="BG29" s="116"/>
      <c r="BH29" s="116"/>
      <c r="BI29" s="116"/>
      <c r="BJ29" s="116"/>
      <c r="BK29" s="116"/>
      <c r="BL29" s="116"/>
      <c r="BM29" s="116"/>
      <c r="BN29" s="116"/>
      <c r="BO29" s="116"/>
      <c r="BP29" s="116"/>
      <c r="BQ29" s="116"/>
      <c r="BR29" s="116"/>
      <c r="BS29" s="116"/>
      <c r="BT29" s="116"/>
      <c r="BU29" s="116"/>
      <c r="BV29" s="116"/>
      <c r="BW29" s="116"/>
      <c r="BX29" s="116"/>
      <c r="BY29" s="116"/>
      <c r="BZ29" s="116"/>
      <c r="CA29" s="116"/>
      <c r="CB29" s="116"/>
      <c r="CC29" s="116"/>
      <c r="CD29" s="116"/>
      <c r="CE29" s="116"/>
      <c r="CF29" s="116"/>
      <c r="CG29" s="116"/>
      <c r="CH29" s="116"/>
      <c r="CI29" s="116"/>
      <c r="CJ29" s="116"/>
      <c r="CK29" s="116"/>
      <c r="CL29" s="116"/>
      <c r="CM29" s="116" t="s">
        <v>117</v>
      </c>
      <c r="CN29" s="116"/>
      <c r="CO29" s="116"/>
      <c r="CP29" s="116"/>
      <c r="CQ29" s="116"/>
      <c r="CR29" s="116"/>
      <c r="CS29" s="116"/>
      <c r="CT29" s="116"/>
      <c r="CU29" s="116"/>
      <c r="CV29" s="116"/>
      <c r="CW29" s="116"/>
      <c r="CX29" s="116"/>
      <c r="CY29" s="116"/>
      <c r="CZ29" s="116"/>
      <c r="DA29" s="116"/>
      <c r="DB29" s="116"/>
      <c r="DC29" s="101"/>
      <c r="DD29" s="101"/>
      <c r="DE29" s="101"/>
      <c r="DF29" s="101"/>
      <c r="DG29" s="101"/>
      <c r="DH29" s="101"/>
      <c r="DI29" s="101"/>
      <c r="DJ29" s="101"/>
      <c r="DK29" s="101"/>
      <c r="DL29" s="101"/>
      <c r="DM29" s="101"/>
      <c r="DN29" s="101"/>
      <c r="DO29" s="101"/>
      <c r="DP29" s="101"/>
      <c r="DQ29" s="101"/>
      <c r="DR29" s="101"/>
      <c r="DS29" s="100"/>
      <c r="DT29" s="100"/>
      <c r="DU29" s="100"/>
      <c r="DV29" s="100"/>
      <c r="DW29" s="100"/>
      <c r="DX29" s="100"/>
      <c r="DY29" s="100"/>
      <c r="DZ29" s="100"/>
      <c r="EA29" s="100"/>
      <c r="EB29" s="100"/>
      <c r="EC29" s="100"/>
      <c r="ED29" s="100"/>
      <c r="EE29" s="100"/>
      <c r="EF29" s="100"/>
      <c r="EG29" s="100"/>
      <c r="EH29" s="100"/>
      <c r="EI29" s="100"/>
      <c r="EJ29" s="100"/>
      <c r="EK29" s="100"/>
      <c r="EL29" s="100"/>
      <c r="EM29" s="100"/>
      <c r="EN29" s="100"/>
      <c r="EO29" s="101" t="s">
        <v>119</v>
      </c>
      <c r="EP29" s="101"/>
      <c r="EQ29" s="101"/>
      <c r="ER29" s="101"/>
      <c r="ES29" s="101"/>
      <c r="ET29" s="101"/>
      <c r="EU29" s="101"/>
      <c r="EV29" s="101"/>
      <c r="EW29" s="101"/>
      <c r="EX29" s="101"/>
      <c r="EY29" s="101"/>
      <c r="EZ29" s="101"/>
      <c r="FA29" s="101"/>
      <c r="FB29" s="101"/>
      <c r="FC29" s="101"/>
      <c r="FD29" s="101"/>
      <c r="FE29" s="101" t="s">
        <v>119</v>
      </c>
      <c r="FF29" s="101"/>
      <c r="FG29" s="101"/>
      <c r="FH29" s="101"/>
      <c r="FI29" s="101"/>
      <c r="FJ29" s="101"/>
      <c r="FK29" s="101"/>
      <c r="FL29" s="101"/>
      <c r="FM29" s="101"/>
      <c r="FN29" s="101"/>
      <c r="FO29" s="101"/>
      <c r="FP29" s="101"/>
      <c r="FQ29" s="101"/>
      <c r="FR29" s="101"/>
      <c r="FS29" s="101"/>
      <c r="FT29" s="101"/>
      <c r="FU29" s="101"/>
      <c r="FV29" s="101"/>
      <c r="FW29" s="101"/>
      <c r="FX29" s="101">
        <f>GS29+DC29+DS29</f>
        <v>315000</v>
      </c>
      <c r="FY29" s="101"/>
      <c r="FZ29" s="101"/>
      <c r="GA29" s="101"/>
      <c r="GB29" s="101"/>
      <c r="GC29" s="101"/>
      <c r="GD29" s="101"/>
      <c r="GE29" s="101"/>
      <c r="GF29" s="101"/>
      <c r="GG29" s="101"/>
      <c r="GH29" s="101"/>
      <c r="GI29" s="101"/>
      <c r="GJ29" s="101"/>
      <c r="GK29" s="101"/>
      <c r="GL29" s="101"/>
      <c r="GM29" s="101"/>
      <c r="GN29" s="101"/>
      <c r="GO29" s="101"/>
      <c r="GP29" s="101"/>
      <c r="GQ29" s="115"/>
      <c r="GS29" s="207">
        <f>Перечень!G10+Перечень!G13+Перечень!G16</f>
        <v>315000</v>
      </c>
      <c r="GT29" s="208"/>
      <c r="GU29" s="208"/>
      <c r="GV29" s="208"/>
      <c r="GW29" s="208"/>
      <c r="GX29" s="208"/>
      <c r="GY29" s="208"/>
      <c r="GZ29" s="208"/>
      <c r="HA29" s="208"/>
      <c r="HB29" s="208"/>
      <c r="HC29" s="208"/>
      <c r="HD29" s="208"/>
      <c r="HE29" s="208"/>
      <c r="HF29" s="208"/>
      <c r="HG29" s="208"/>
      <c r="HH29" s="208"/>
      <c r="HI29" s="208"/>
      <c r="HJ29" s="208"/>
      <c r="HK29" s="208"/>
      <c r="HL29" s="209"/>
      <c r="HM29" s="88">
        <v>917</v>
      </c>
    </row>
    <row r="30" spans="1:222" s="49" customFormat="1" ht="15.6" customHeight="1" thickBot="1" x14ac:dyDescent="0.3">
      <c r="A30" s="149" t="s">
        <v>118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1" t="s">
        <v>119</v>
      </c>
      <c r="BE30" s="151"/>
      <c r="BF30" s="151"/>
      <c r="BG30" s="151"/>
      <c r="BH30" s="151"/>
      <c r="BI30" s="151"/>
      <c r="BJ30" s="151"/>
      <c r="BK30" s="151"/>
      <c r="BL30" s="151"/>
      <c r="BM30" s="151"/>
      <c r="BN30" s="152" t="s">
        <v>119</v>
      </c>
      <c r="BO30" s="152"/>
      <c r="BP30" s="152"/>
      <c r="BQ30" s="152"/>
      <c r="BR30" s="152"/>
      <c r="BS30" s="152"/>
      <c r="BT30" s="152"/>
      <c r="BU30" s="152"/>
      <c r="BV30" s="152"/>
      <c r="BW30" s="152"/>
      <c r="BX30" s="152"/>
      <c r="BY30" s="152"/>
      <c r="BZ30" s="152" t="s">
        <v>119</v>
      </c>
      <c r="CA30" s="152"/>
      <c r="CB30" s="152"/>
      <c r="CC30" s="152"/>
      <c r="CD30" s="152"/>
      <c r="CE30" s="152"/>
      <c r="CF30" s="152"/>
      <c r="CG30" s="152"/>
      <c r="CH30" s="152"/>
      <c r="CI30" s="152"/>
      <c r="CJ30" s="152"/>
      <c r="CK30" s="152"/>
      <c r="CL30" s="152"/>
      <c r="CM30" s="152"/>
      <c r="CN30" s="152"/>
      <c r="CO30" s="152"/>
      <c r="CP30" s="152"/>
      <c r="CQ30" s="152"/>
      <c r="CR30" s="152"/>
      <c r="CS30" s="152"/>
      <c r="CT30" s="152"/>
      <c r="CU30" s="152"/>
      <c r="CV30" s="152"/>
      <c r="CW30" s="152"/>
      <c r="CX30" s="152"/>
      <c r="CY30" s="152"/>
      <c r="CZ30" s="152"/>
      <c r="DA30" s="152"/>
      <c r="DB30" s="152"/>
      <c r="DC30" s="102">
        <f>SUM(DC29:DR29)</f>
        <v>0</v>
      </c>
      <c r="DD30" s="102"/>
      <c r="DE30" s="102"/>
      <c r="DF30" s="102"/>
      <c r="DG30" s="102"/>
      <c r="DH30" s="102"/>
      <c r="DI30" s="102"/>
      <c r="DJ30" s="102"/>
      <c r="DK30" s="102"/>
      <c r="DL30" s="102"/>
      <c r="DM30" s="102"/>
      <c r="DN30" s="102"/>
      <c r="DO30" s="102"/>
      <c r="DP30" s="102"/>
      <c r="DQ30" s="102"/>
      <c r="DR30" s="102"/>
      <c r="DS30" s="102">
        <f>SUM(DS29:EK29)</f>
        <v>0</v>
      </c>
      <c r="DT30" s="102"/>
      <c r="DU30" s="102"/>
      <c r="DV30" s="102"/>
      <c r="DW30" s="102"/>
      <c r="DX30" s="102"/>
      <c r="DY30" s="102"/>
      <c r="DZ30" s="102"/>
      <c r="EA30" s="102"/>
      <c r="EB30" s="102"/>
      <c r="EC30" s="102"/>
      <c r="ED30" s="102"/>
      <c r="EE30" s="102"/>
      <c r="EF30" s="102"/>
      <c r="EG30" s="102"/>
      <c r="EH30" s="102"/>
      <c r="EI30" s="102"/>
      <c r="EJ30" s="102"/>
      <c r="EK30" s="102"/>
      <c r="EL30" s="102"/>
      <c r="EM30" s="102"/>
      <c r="EN30" s="102"/>
      <c r="EO30" s="103">
        <f>EO28</f>
        <v>315000</v>
      </c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>
        <f>FE28</f>
        <v>315000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>
        <f>SUM(FX29:GP29)</f>
        <v>315000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4"/>
      <c r="GS30" s="103">
        <f>SUM(GS29:HK29)</f>
        <v>315000</v>
      </c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/>
      <c r="HK30" s="103"/>
      <c r="HL30" s="104"/>
      <c r="HM30" s="87"/>
    </row>
    <row r="31" spans="1:222" s="49" customFormat="1" ht="42.75" customHeight="1" x14ac:dyDescent="0.25">
      <c r="A31" s="119" t="s">
        <v>20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20"/>
      <c r="BD31" s="123" t="s">
        <v>19</v>
      </c>
      <c r="BE31" s="123"/>
      <c r="BF31" s="123"/>
      <c r="BG31" s="123"/>
      <c r="BH31" s="123"/>
      <c r="BI31" s="123"/>
      <c r="BJ31" s="123"/>
      <c r="BK31" s="123"/>
      <c r="BL31" s="123"/>
      <c r="BM31" s="123"/>
      <c r="BN31" s="155" t="s">
        <v>181</v>
      </c>
      <c r="BO31" s="155"/>
      <c r="BP31" s="155"/>
      <c r="BQ31" s="155"/>
      <c r="BR31" s="155"/>
      <c r="BS31" s="155"/>
      <c r="BT31" s="155"/>
      <c r="BU31" s="155"/>
      <c r="BV31" s="155"/>
      <c r="BW31" s="155"/>
      <c r="BX31" s="155"/>
      <c r="BY31" s="155"/>
      <c r="BZ31" s="123" t="s">
        <v>145</v>
      </c>
      <c r="CA31" s="123"/>
      <c r="CB31" s="123"/>
      <c r="CC31" s="123"/>
      <c r="CD31" s="123"/>
      <c r="CE31" s="123"/>
      <c r="CF31" s="123"/>
      <c r="CG31" s="123"/>
      <c r="CH31" s="123"/>
      <c r="CI31" s="123"/>
      <c r="CJ31" s="123"/>
      <c r="CK31" s="123"/>
      <c r="CL31" s="123"/>
      <c r="CM31" s="124" t="s">
        <v>116</v>
      </c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  <c r="DA31" s="124"/>
      <c r="DB31" s="124"/>
      <c r="DC31" s="107" t="s">
        <v>119</v>
      </c>
      <c r="DD31" s="108"/>
      <c r="DE31" s="108"/>
      <c r="DF31" s="108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14" t="s">
        <v>119</v>
      </c>
      <c r="DT31" s="114"/>
      <c r="DU31" s="114"/>
      <c r="DV31" s="114"/>
      <c r="DW31" s="114"/>
      <c r="DX31" s="114"/>
      <c r="DY31" s="114"/>
      <c r="DZ31" s="114"/>
      <c r="EA31" s="114"/>
      <c r="EB31" s="114"/>
      <c r="EC31" s="114"/>
      <c r="ED31" s="114"/>
      <c r="EE31" s="114"/>
      <c r="EF31" s="114"/>
      <c r="EG31" s="114"/>
      <c r="EH31" s="114"/>
      <c r="EI31" s="114"/>
      <c r="EJ31" s="114"/>
      <c r="EK31" s="114"/>
      <c r="EL31" s="114"/>
      <c r="EM31" s="114"/>
      <c r="EN31" s="114"/>
      <c r="EO31" s="107">
        <f>SUM(GS32:HL32)</f>
        <v>2582600</v>
      </c>
      <c r="EP31" s="108"/>
      <c r="EQ31" s="108"/>
      <c r="ER31" s="108"/>
      <c r="ES31" s="108"/>
      <c r="ET31" s="108"/>
      <c r="EU31" s="108"/>
      <c r="EV31" s="108"/>
      <c r="EW31" s="108"/>
      <c r="EX31" s="108"/>
      <c r="EY31" s="108"/>
      <c r="EZ31" s="108"/>
      <c r="FA31" s="108"/>
      <c r="FB31" s="108"/>
      <c r="FC31" s="108"/>
      <c r="FD31" s="108"/>
      <c r="FE31" s="107">
        <f>EO31+DC32+DS32</f>
        <v>4392426.54</v>
      </c>
      <c r="FF31" s="108"/>
      <c r="FG31" s="108"/>
      <c r="FH31" s="108"/>
      <c r="FI31" s="108"/>
      <c r="FJ31" s="108"/>
      <c r="FK31" s="108"/>
      <c r="FL31" s="108"/>
      <c r="FM31" s="108"/>
      <c r="FN31" s="108"/>
      <c r="FO31" s="108"/>
      <c r="FP31" s="108"/>
      <c r="FQ31" s="108"/>
      <c r="FR31" s="108"/>
      <c r="FS31" s="108"/>
      <c r="FT31" s="108"/>
      <c r="FU31" s="108"/>
      <c r="FV31" s="108"/>
      <c r="FW31" s="108"/>
      <c r="FX31" s="107" t="s">
        <v>119</v>
      </c>
      <c r="FY31" s="108"/>
      <c r="FZ31" s="108"/>
      <c r="GA31" s="108"/>
      <c r="GB31" s="108"/>
      <c r="GC31" s="108"/>
      <c r="GD31" s="108"/>
      <c r="GE31" s="108"/>
      <c r="GF31" s="108"/>
      <c r="GG31" s="108"/>
      <c r="GH31" s="108"/>
      <c r="GI31" s="108"/>
      <c r="GJ31" s="108"/>
      <c r="GK31" s="108"/>
      <c r="GL31" s="108"/>
      <c r="GM31" s="108"/>
      <c r="GN31" s="108"/>
      <c r="GO31" s="108"/>
      <c r="GP31" s="108"/>
      <c r="GQ31" s="109"/>
      <c r="GS31" s="201" t="s">
        <v>119</v>
      </c>
      <c r="GT31" s="202"/>
      <c r="GU31" s="202"/>
      <c r="GV31" s="202"/>
      <c r="GW31" s="202"/>
      <c r="GX31" s="202"/>
      <c r="GY31" s="202"/>
      <c r="GZ31" s="202"/>
      <c r="HA31" s="202"/>
      <c r="HB31" s="202"/>
      <c r="HC31" s="202"/>
      <c r="HD31" s="202"/>
      <c r="HE31" s="202"/>
      <c r="HF31" s="202"/>
      <c r="HG31" s="202"/>
      <c r="HH31" s="202"/>
      <c r="HI31" s="202"/>
      <c r="HJ31" s="202"/>
      <c r="HK31" s="202"/>
      <c r="HL31" s="203"/>
      <c r="HM31" s="87"/>
    </row>
    <row r="32" spans="1:222" s="49" customFormat="1" ht="25.9" customHeight="1" thickBot="1" x14ac:dyDescent="0.3">
      <c r="A32" s="121"/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16"/>
      <c r="BE32" s="116"/>
      <c r="BF32" s="116"/>
      <c r="BG32" s="116"/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/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 t="s">
        <v>120</v>
      </c>
      <c r="CN32" s="116"/>
      <c r="CO32" s="116"/>
      <c r="CP32" s="116"/>
      <c r="CQ32" s="116"/>
      <c r="CR32" s="116"/>
      <c r="CS32" s="116"/>
      <c r="CT32" s="116"/>
      <c r="CU32" s="116"/>
      <c r="CV32" s="116"/>
      <c r="CW32" s="116"/>
      <c r="CX32" s="116"/>
      <c r="CY32" s="116"/>
      <c r="CZ32" s="116"/>
      <c r="DA32" s="116"/>
      <c r="DB32" s="116"/>
      <c r="DC32" s="101">
        <v>1774809.54</v>
      </c>
      <c r="DD32" s="101"/>
      <c r="DE32" s="101"/>
      <c r="DF32" s="101"/>
      <c r="DG32" s="101"/>
      <c r="DH32" s="101"/>
      <c r="DI32" s="101"/>
      <c r="DJ32" s="101"/>
      <c r="DK32" s="101"/>
      <c r="DL32" s="101"/>
      <c r="DM32" s="101"/>
      <c r="DN32" s="101"/>
      <c r="DO32" s="101"/>
      <c r="DP32" s="101"/>
      <c r="DQ32" s="101"/>
      <c r="DR32" s="101"/>
      <c r="DS32" s="100">
        <v>35017</v>
      </c>
      <c r="DT32" s="100"/>
      <c r="DU32" s="100"/>
      <c r="DV32" s="100"/>
      <c r="DW32" s="100"/>
      <c r="DX32" s="100"/>
      <c r="DY32" s="100"/>
      <c r="DZ32" s="100"/>
      <c r="EA32" s="100"/>
      <c r="EB32" s="100"/>
      <c r="EC32" s="100"/>
      <c r="ED32" s="100"/>
      <c r="EE32" s="100"/>
      <c r="EF32" s="100"/>
      <c r="EG32" s="100"/>
      <c r="EH32" s="100"/>
      <c r="EI32" s="100"/>
      <c r="EJ32" s="100"/>
      <c r="EK32" s="100"/>
      <c r="EL32" s="100"/>
      <c r="EM32" s="100"/>
      <c r="EN32" s="100"/>
      <c r="EO32" s="101" t="s">
        <v>119</v>
      </c>
      <c r="EP32" s="101"/>
      <c r="EQ32" s="101"/>
      <c r="ER32" s="101"/>
      <c r="ES32" s="101"/>
      <c r="ET32" s="101"/>
      <c r="EU32" s="101"/>
      <c r="EV32" s="101"/>
      <c r="EW32" s="101"/>
      <c r="EX32" s="101"/>
      <c r="EY32" s="101"/>
      <c r="EZ32" s="101"/>
      <c r="FA32" s="101"/>
      <c r="FB32" s="101"/>
      <c r="FC32" s="101"/>
      <c r="FD32" s="101"/>
      <c r="FE32" s="101" t="s">
        <v>119</v>
      </c>
      <c r="FF32" s="101"/>
      <c r="FG32" s="101"/>
      <c r="FH32" s="101"/>
      <c r="FI32" s="101"/>
      <c r="FJ32" s="101"/>
      <c r="FK32" s="101"/>
      <c r="FL32" s="101"/>
      <c r="FM32" s="101"/>
      <c r="FN32" s="101"/>
      <c r="FO32" s="101"/>
      <c r="FP32" s="101"/>
      <c r="FQ32" s="101"/>
      <c r="FR32" s="101"/>
      <c r="FS32" s="101"/>
      <c r="FT32" s="101"/>
      <c r="FU32" s="101"/>
      <c r="FV32" s="101"/>
      <c r="FW32" s="101"/>
      <c r="FX32" s="101">
        <f>GS32+DC32+DS32</f>
        <v>4392426.54</v>
      </c>
      <c r="FY32" s="101"/>
      <c r="FZ32" s="101"/>
      <c r="GA32" s="101"/>
      <c r="GB32" s="101"/>
      <c r="GC32" s="101"/>
      <c r="GD32" s="101"/>
      <c r="GE32" s="101"/>
      <c r="GF32" s="101"/>
      <c r="GG32" s="101"/>
      <c r="GH32" s="101"/>
      <c r="GI32" s="101"/>
      <c r="GJ32" s="101"/>
      <c r="GK32" s="101"/>
      <c r="GL32" s="101"/>
      <c r="GM32" s="101"/>
      <c r="GN32" s="101"/>
      <c r="GO32" s="101"/>
      <c r="GP32" s="101"/>
      <c r="GQ32" s="115"/>
      <c r="GS32" s="195">
        <f>Перечень!G9+Перечень!G12+Перечень!G15</f>
        <v>2582600</v>
      </c>
      <c r="GT32" s="196"/>
      <c r="GU32" s="196"/>
      <c r="GV32" s="196"/>
      <c r="GW32" s="196"/>
      <c r="GX32" s="196"/>
      <c r="GY32" s="196"/>
      <c r="GZ32" s="196"/>
      <c r="HA32" s="196"/>
      <c r="HB32" s="196"/>
      <c r="HC32" s="196"/>
      <c r="HD32" s="196"/>
      <c r="HE32" s="196"/>
      <c r="HF32" s="196"/>
      <c r="HG32" s="196"/>
      <c r="HH32" s="196"/>
      <c r="HI32" s="196"/>
      <c r="HJ32" s="196"/>
      <c r="HK32" s="196"/>
      <c r="HL32" s="197"/>
      <c r="HM32" s="89">
        <v>911</v>
      </c>
    </row>
    <row r="33" spans="1:222" s="49" customFormat="1" ht="15.75" customHeight="1" thickBot="1" x14ac:dyDescent="0.3">
      <c r="A33" s="149" t="s">
        <v>118</v>
      </c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1" t="s">
        <v>119</v>
      </c>
      <c r="BE33" s="151"/>
      <c r="BF33" s="151"/>
      <c r="BG33" s="151"/>
      <c r="BH33" s="151"/>
      <c r="BI33" s="151"/>
      <c r="BJ33" s="151"/>
      <c r="BK33" s="151"/>
      <c r="BL33" s="151"/>
      <c r="BM33" s="151"/>
      <c r="BN33" s="152" t="s">
        <v>119</v>
      </c>
      <c r="BO33" s="152"/>
      <c r="BP33" s="152"/>
      <c r="BQ33" s="152"/>
      <c r="BR33" s="152"/>
      <c r="BS33" s="152"/>
      <c r="BT33" s="152"/>
      <c r="BU33" s="152"/>
      <c r="BV33" s="152"/>
      <c r="BW33" s="152"/>
      <c r="BX33" s="152"/>
      <c r="BY33" s="152"/>
      <c r="BZ33" s="152" t="s">
        <v>119</v>
      </c>
      <c r="CA33" s="152"/>
      <c r="CB33" s="152"/>
      <c r="CC33" s="152"/>
      <c r="CD33" s="152"/>
      <c r="CE33" s="152"/>
      <c r="CF33" s="152"/>
      <c r="CG33" s="152"/>
      <c r="CH33" s="152"/>
      <c r="CI33" s="152"/>
      <c r="CJ33" s="152"/>
      <c r="CK33" s="152"/>
      <c r="CL33" s="152"/>
      <c r="CM33" s="152" t="s">
        <v>119</v>
      </c>
      <c r="CN33" s="152"/>
      <c r="CO33" s="152"/>
      <c r="CP33" s="152"/>
      <c r="CQ33" s="152"/>
      <c r="CR33" s="152"/>
      <c r="CS33" s="152"/>
      <c r="CT33" s="152"/>
      <c r="CU33" s="152"/>
      <c r="CV33" s="152"/>
      <c r="CW33" s="152"/>
      <c r="CX33" s="152"/>
      <c r="CY33" s="152"/>
      <c r="CZ33" s="152"/>
      <c r="DA33" s="152"/>
      <c r="DB33" s="152"/>
      <c r="DC33" s="102">
        <f>SUM(DC32:DR32)</f>
        <v>1774809.54</v>
      </c>
      <c r="DD33" s="102"/>
      <c r="DE33" s="102"/>
      <c r="DF33" s="102"/>
      <c r="DG33" s="102"/>
      <c r="DH33" s="102"/>
      <c r="DI33" s="102"/>
      <c r="DJ33" s="102"/>
      <c r="DK33" s="102"/>
      <c r="DL33" s="102"/>
      <c r="DM33" s="102"/>
      <c r="DN33" s="102"/>
      <c r="DO33" s="102"/>
      <c r="DP33" s="102"/>
      <c r="DQ33" s="102"/>
      <c r="DR33" s="102"/>
      <c r="DS33" s="102">
        <f>SUM(DS32:EK32)</f>
        <v>35017</v>
      </c>
      <c r="DT33" s="102"/>
      <c r="DU33" s="102"/>
      <c r="DV33" s="102"/>
      <c r="DW33" s="102"/>
      <c r="DX33" s="102"/>
      <c r="DY33" s="102"/>
      <c r="DZ33" s="102"/>
      <c r="EA33" s="102"/>
      <c r="EB33" s="102"/>
      <c r="EC33" s="102"/>
      <c r="ED33" s="102"/>
      <c r="EE33" s="102"/>
      <c r="EF33" s="102"/>
      <c r="EG33" s="102"/>
      <c r="EH33" s="102"/>
      <c r="EI33" s="102"/>
      <c r="EJ33" s="102"/>
      <c r="EK33" s="102"/>
      <c r="EL33" s="102"/>
      <c r="EM33" s="102"/>
      <c r="EN33" s="102"/>
      <c r="EO33" s="103">
        <f>EO31</f>
        <v>2582600</v>
      </c>
      <c r="EP33" s="103"/>
      <c r="EQ33" s="103"/>
      <c r="ER33" s="103"/>
      <c r="ES33" s="103"/>
      <c r="ET33" s="103"/>
      <c r="EU33" s="103"/>
      <c r="EV33" s="103"/>
      <c r="EW33" s="103"/>
      <c r="EX33" s="103"/>
      <c r="EY33" s="103"/>
      <c r="EZ33" s="103"/>
      <c r="FA33" s="103"/>
      <c r="FB33" s="103"/>
      <c r="FC33" s="103"/>
      <c r="FD33" s="103"/>
      <c r="FE33" s="103">
        <f>FE31</f>
        <v>4392426.54</v>
      </c>
      <c r="FF33" s="103"/>
      <c r="FG33" s="103"/>
      <c r="FH33" s="103"/>
      <c r="FI33" s="103"/>
      <c r="FJ33" s="103"/>
      <c r="FK33" s="103"/>
      <c r="FL33" s="103"/>
      <c r="FM33" s="103"/>
      <c r="FN33" s="103"/>
      <c r="FO33" s="103"/>
      <c r="FP33" s="103"/>
      <c r="FQ33" s="103"/>
      <c r="FR33" s="103"/>
      <c r="FS33" s="103"/>
      <c r="FT33" s="103"/>
      <c r="FU33" s="103"/>
      <c r="FV33" s="103"/>
      <c r="FW33" s="103"/>
      <c r="FX33" s="103">
        <f>SUM(FX32:GO32)</f>
        <v>4392426.54</v>
      </c>
      <c r="FY33" s="103"/>
      <c r="FZ33" s="103"/>
      <c r="GA33" s="103"/>
      <c r="GB33" s="103"/>
      <c r="GC33" s="103"/>
      <c r="GD33" s="103"/>
      <c r="GE33" s="103"/>
      <c r="GF33" s="103"/>
      <c r="GG33" s="103"/>
      <c r="GH33" s="103"/>
      <c r="GI33" s="103"/>
      <c r="GJ33" s="103"/>
      <c r="GK33" s="103"/>
      <c r="GL33" s="103"/>
      <c r="GM33" s="103"/>
      <c r="GN33" s="103"/>
      <c r="GO33" s="103"/>
      <c r="GP33" s="103"/>
      <c r="GQ33" s="104"/>
      <c r="GS33" s="103">
        <f>SUM(GS32:HJ32)</f>
        <v>2582600</v>
      </c>
      <c r="GT33" s="103"/>
      <c r="GU33" s="103"/>
      <c r="GV33" s="103"/>
      <c r="GW33" s="103"/>
      <c r="GX33" s="103"/>
      <c r="GY33" s="103"/>
      <c r="GZ33" s="103"/>
      <c r="HA33" s="103"/>
      <c r="HB33" s="103"/>
      <c r="HC33" s="103"/>
      <c r="HD33" s="103"/>
      <c r="HE33" s="103"/>
      <c r="HF33" s="103"/>
      <c r="HG33" s="103"/>
      <c r="HH33" s="103"/>
      <c r="HI33" s="103"/>
      <c r="HJ33" s="103"/>
      <c r="HK33" s="103"/>
      <c r="HL33" s="104"/>
      <c r="HM33" s="87"/>
    </row>
    <row r="34" spans="1:222" s="49" customFormat="1" ht="48" hidden="1" customHeight="1" x14ac:dyDescent="0.25">
      <c r="A34" s="119" t="s">
        <v>56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3" t="s">
        <v>55</v>
      </c>
      <c r="BE34" s="123"/>
      <c r="BF34" s="123"/>
      <c r="BG34" s="123"/>
      <c r="BH34" s="123"/>
      <c r="BI34" s="123"/>
      <c r="BJ34" s="123"/>
      <c r="BK34" s="123"/>
      <c r="BL34" s="123"/>
      <c r="BM34" s="123"/>
      <c r="BN34" s="123" t="s">
        <v>115</v>
      </c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 t="s">
        <v>145</v>
      </c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4" t="s">
        <v>116</v>
      </c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07" t="s">
        <v>119</v>
      </c>
      <c r="DD34" s="108"/>
      <c r="DE34" s="108"/>
      <c r="DF34" s="108"/>
      <c r="DG34" s="108"/>
      <c r="DH34" s="108"/>
      <c r="DI34" s="108"/>
      <c r="DJ34" s="108"/>
      <c r="DK34" s="108"/>
      <c r="DL34" s="108"/>
      <c r="DM34" s="108"/>
      <c r="DN34" s="108"/>
      <c r="DO34" s="108"/>
      <c r="DP34" s="108"/>
      <c r="DQ34" s="108"/>
      <c r="DR34" s="108"/>
      <c r="DS34" s="114" t="s">
        <v>119</v>
      </c>
      <c r="DT34" s="114"/>
      <c r="DU34" s="114"/>
      <c r="DV34" s="114"/>
      <c r="DW34" s="114"/>
      <c r="DX34" s="114"/>
      <c r="DY34" s="114"/>
      <c r="DZ34" s="114"/>
      <c r="EA34" s="114"/>
      <c r="EB34" s="114"/>
      <c r="EC34" s="114"/>
      <c r="ED34" s="114"/>
      <c r="EE34" s="114"/>
      <c r="EF34" s="114"/>
      <c r="EG34" s="114"/>
      <c r="EH34" s="114"/>
      <c r="EI34" s="114"/>
      <c r="EJ34" s="114"/>
      <c r="EK34" s="114"/>
      <c r="EL34" s="114"/>
      <c r="EM34" s="114"/>
      <c r="EN34" s="114"/>
      <c r="EO34" s="107">
        <f>SUM(GS35:HL35)</f>
        <v>0</v>
      </c>
      <c r="EP34" s="108"/>
      <c r="EQ34" s="108"/>
      <c r="ER34" s="108"/>
      <c r="ES34" s="108"/>
      <c r="ET34" s="108"/>
      <c r="EU34" s="108"/>
      <c r="EV34" s="108"/>
      <c r="EW34" s="108"/>
      <c r="EX34" s="108"/>
      <c r="EY34" s="108"/>
      <c r="EZ34" s="108"/>
      <c r="FA34" s="108"/>
      <c r="FB34" s="108"/>
      <c r="FC34" s="108"/>
      <c r="FD34" s="108"/>
      <c r="FE34" s="107">
        <f>EO34+DC35+DS35</f>
        <v>0</v>
      </c>
      <c r="FF34" s="108"/>
      <c r="FG34" s="108"/>
      <c r="FH34" s="108"/>
      <c r="FI34" s="108"/>
      <c r="FJ34" s="108"/>
      <c r="FK34" s="108"/>
      <c r="FL34" s="108"/>
      <c r="FM34" s="108"/>
      <c r="FN34" s="108"/>
      <c r="FO34" s="108"/>
      <c r="FP34" s="108"/>
      <c r="FQ34" s="108"/>
      <c r="FR34" s="108"/>
      <c r="FS34" s="108"/>
      <c r="FT34" s="108"/>
      <c r="FU34" s="108"/>
      <c r="FV34" s="108"/>
      <c r="FW34" s="108"/>
      <c r="FX34" s="107" t="s">
        <v>119</v>
      </c>
      <c r="FY34" s="108"/>
      <c r="FZ34" s="108"/>
      <c r="GA34" s="108"/>
      <c r="GB34" s="108"/>
      <c r="GC34" s="108"/>
      <c r="GD34" s="108"/>
      <c r="GE34" s="108"/>
      <c r="GF34" s="108"/>
      <c r="GG34" s="108"/>
      <c r="GH34" s="108"/>
      <c r="GI34" s="108"/>
      <c r="GJ34" s="108"/>
      <c r="GK34" s="108"/>
      <c r="GL34" s="108"/>
      <c r="GM34" s="108"/>
      <c r="GN34" s="108"/>
      <c r="GO34" s="108"/>
      <c r="GP34" s="108"/>
      <c r="GQ34" s="109"/>
      <c r="GS34" s="201"/>
      <c r="GT34" s="202"/>
      <c r="GU34" s="202"/>
      <c r="GV34" s="202"/>
      <c r="GW34" s="202"/>
      <c r="GX34" s="202"/>
      <c r="GY34" s="202"/>
      <c r="GZ34" s="202"/>
      <c r="HA34" s="202"/>
      <c r="HB34" s="202"/>
      <c r="HC34" s="202"/>
      <c r="HD34" s="202"/>
      <c r="HE34" s="202"/>
      <c r="HF34" s="202"/>
      <c r="HG34" s="202"/>
      <c r="HH34" s="202"/>
      <c r="HI34" s="202"/>
      <c r="HJ34" s="202"/>
      <c r="HK34" s="202"/>
      <c r="HL34" s="203"/>
      <c r="HM34" s="87"/>
    </row>
    <row r="35" spans="1:222" s="49" customFormat="1" ht="48" hidden="1" customHeight="1" thickBot="1" x14ac:dyDescent="0.3">
      <c r="A35" s="121"/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16"/>
      <c r="BE35" s="116"/>
      <c r="BF35" s="116"/>
      <c r="BG35" s="116"/>
      <c r="BH35" s="116"/>
      <c r="BI35" s="116"/>
      <c r="BJ35" s="116"/>
      <c r="BK35" s="116"/>
      <c r="BL35" s="116"/>
      <c r="BM35" s="116"/>
      <c r="BN35" s="116"/>
      <c r="BO35" s="116"/>
      <c r="BP35" s="116"/>
      <c r="BQ35" s="116"/>
      <c r="BR35" s="116"/>
      <c r="BS35" s="116"/>
      <c r="BT35" s="116"/>
      <c r="BU35" s="116"/>
      <c r="BV35" s="116"/>
      <c r="BW35" s="116"/>
      <c r="BX35" s="116"/>
      <c r="BY35" s="116"/>
      <c r="BZ35" s="116"/>
      <c r="CA35" s="116"/>
      <c r="CB35" s="116"/>
      <c r="CC35" s="116"/>
      <c r="CD35" s="116"/>
      <c r="CE35" s="116"/>
      <c r="CF35" s="116"/>
      <c r="CG35" s="116"/>
      <c r="CH35" s="116"/>
      <c r="CI35" s="116"/>
      <c r="CJ35" s="116"/>
      <c r="CK35" s="116"/>
      <c r="CL35" s="116"/>
      <c r="CM35" s="116" t="s">
        <v>120</v>
      </c>
      <c r="CN35" s="116"/>
      <c r="CO35" s="116"/>
      <c r="CP35" s="116"/>
      <c r="CQ35" s="116"/>
      <c r="CR35" s="116"/>
      <c r="CS35" s="116"/>
      <c r="CT35" s="116"/>
      <c r="CU35" s="116"/>
      <c r="CV35" s="116"/>
      <c r="CW35" s="116"/>
      <c r="CX35" s="116"/>
      <c r="CY35" s="116"/>
      <c r="CZ35" s="116"/>
      <c r="DA35" s="116"/>
      <c r="DB35" s="116"/>
      <c r="DC35" s="101"/>
      <c r="DD35" s="101"/>
      <c r="DE35" s="101"/>
      <c r="DF35" s="101"/>
      <c r="DG35" s="101"/>
      <c r="DH35" s="101"/>
      <c r="DI35" s="101"/>
      <c r="DJ35" s="101"/>
      <c r="DK35" s="101"/>
      <c r="DL35" s="101"/>
      <c r="DM35" s="101"/>
      <c r="DN35" s="101"/>
      <c r="DO35" s="101"/>
      <c r="DP35" s="101"/>
      <c r="DQ35" s="101"/>
      <c r="DR35" s="101"/>
      <c r="DS35" s="100"/>
      <c r="DT35" s="100"/>
      <c r="DU35" s="100"/>
      <c r="DV35" s="100"/>
      <c r="DW35" s="100"/>
      <c r="DX35" s="100"/>
      <c r="DY35" s="100"/>
      <c r="DZ35" s="100"/>
      <c r="EA35" s="100"/>
      <c r="EB35" s="100"/>
      <c r="EC35" s="100"/>
      <c r="ED35" s="100"/>
      <c r="EE35" s="100"/>
      <c r="EF35" s="100"/>
      <c r="EG35" s="100"/>
      <c r="EH35" s="100"/>
      <c r="EI35" s="100"/>
      <c r="EJ35" s="100"/>
      <c r="EK35" s="100"/>
      <c r="EL35" s="100"/>
      <c r="EM35" s="100"/>
      <c r="EN35" s="100"/>
      <c r="EO35" s="101" t="s">
        <v>119</v>
      </c>
      <c r="EP35" s="101"/>
      <c r="EQ35" s="101"/>
      <c r="ER35" s="101"/>
      <c r="ES35" s="101"/>
      <c r="ET35" s="101"/>
      <c r="EU35" s="101"/>
      <c r="EV35" s="101"/>
      <c r="EW35" s="101"/>
      <c r="EX35" s="101"/>
      <c r="EY35" s="101"/>
      <c r="EZ35" s="101"/>
      <c r="FA35" s="101"/>
      <c r="FB35" s="101"/>
      <c r="FC35" s="101"/>
      <c r="FD35" s="101"/>
      <c r="FE35" s="101" t="s">
        <v>119</v>
      </c>
      <c r="FF35" s="101"/>
      <c r="FG35" s="101"/>
      <c r="FH35" s="101"/>
      <c r="FI35" s="101"/>
      <c r="FJ35" s="101"/>
      <c r="FK35" s="101"/>
      <c r="FL35" s="101"/>
      <c r="FM35" s="101"/>
      <c r="FN35" s="101"/>
      <c r="FO35" s="101"/>
      <c r="FP35" s="101"/>
      <c r="FQ35" s="101"/>
      <c r="FR35" s="101"/>
      <c r="FS35" s="101"/>
      <c r="FT35" s="101"/>
      <c r="FU35" s="101"/>
      <c r="FV35" s="101"/>
      <c r="FW35" s="101"/>
      <c r="FX35" s="101">
        <f>GS35+DC35+DS35</f>
        <v>0</v>
      </c>
      <c r="FY35" s="101"/>
      <c r="FZ35" s="101"/>
      <c r="GA35" s="101"/>
      <c r="GB35" s="101"/>
      <c r="GC35" s="101"/>
      <c r="GD35" s="101"/>
      <c r="GE35" s="101"/>
      <c r="GF35" s="101"/>
      <c r="GG35" s="101"/>
      <c r="GH35" s="101"/>
      <c r="GI35" s="101"/>
      <c r="GJ35" s="101"/>
      <c r="GK35" s="101"/>
      <c r="GL35" s="101"/>
      <c r="GM35" s="101"/>
      <c r="GN35" s="101"/>
      <c r="GO35" s="101"/>
      <c r="GP35" s="101"/>
      <c r="GQ35" s="115"/>
      <c r="GS35" s="195">
        <f>Перечень!G11+Перечень!G14</f>
        <v>0</v>
      </c>
      <c r="GT35" s="196"/>
      <c r="GU35" s="196"/>
      <c r="GV35" s="196"/>
      <c r="GW35" s="196"/>
      <c r="GX35" s="196"/>
      <c r="GY35" s="196"/>
      <c r="GZ35" s="196"/>
      <c r="HA35" s="196"/>
      <c r="HB35" s="196"/>
      <c r="HC35" s="196"/>
      <c r="HD35" s="196"/>
      <c r="HE35" s="196"/>
      <c r="HF35" s="196"/>
      <c r="HG35" s="196"/>
      <c r="HH35" s="196"/>
      <c r="HI35" s="196"/>
      <c r="HJ35" s="196"/>
      <c r="HK35" s="196"/>
      <c r="HL35" s="197"/>
      <c r="HM35" s="89">
        <v>913</v>
      </c>
    </row>
    <row r="36" spans="1:222" s="49" customFormat="1" ht="15.75" hidden="1" customHeight="1" thickBot="1" x14ac:dyDescent="0.3">
      <c r="A36" s="149" t="s">
        <v>118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1" t="s">
        <v>119</v>
      </c>
      <c r="BE36" s="151"/>
      <c r="BF36" s="151"/>
      <c r="BG36" s="151"/>
      <c r="BH36" s="151"/>
      <c r="BI36" s="151"/>
      <c r="BJ36" s="151"/>
      <c r="BK36" s="151"/>
      <c r="BL36" s="151"/>
      <c r="BM36" s="151"/>
      <c r="BN36" s="152" t="s">
        <v>119</v>
      </c>
      <c r="BO36" s="152"/>
      <c r="BP36" s="152"/>
      <c r="BQ36" s="152"/>
      <c r="BR36" s="152"/>
      <c r="BS36" s="152"/>
      <c r="BT36" s="152"/>
      <c r="BU36" s="152"/>
      <c r="BV36" s="152"/>
      <c r="BW36" s="152"/>
      <c r="BX36" s="152"/>
      <c r="BY36" s="152"/>
      <c r="BZ36" s="152" t="s">
        <v>119</v>
      </c>
      <c r="CA36" s="152"/>
      <c r="CB36" s="152"/>
      <c r="CC36" s="152"/>
      <c r="CD36" s="152"/>
      <c r="CE36" s="152"/>
      <c r="CF36" s="152"/>
      <c r="CG36" s="152"/>
      <c r="CH36" s="152"/>
      <c r="CI36" s="152"/>
      <c r="CJ36" s="152"/>
      <c r="CK36" s="152"/>
      <c r="CL36" s="152"/>
      <c r="CM36" s="152" t="s">
        <v>119</v>
      </c>
      <c r="CN36" s="152"/>
      <c r="CO36" s="152"/>
      <c r="CP36" s="152"/>
      <c r="CQ36" s="152"/>
      <c r="CR36" s="152"/>
      <c r="CS36" s="152"/>
      <c r="CT36" s="152"/>
      <c r="CU36" s="152"/>
      <c r="CV36" s="152"/>
      <c r="CW36" s="152"/>
      <c r="CX36" s="152"/>
      <c r="CY36" s="152"/>
      <c r="CZ36" s="152"/>
      <c r="DA36" s="152"/>
      <c r="DB36" s="152"/>
      <c r="DC36" s="102">
        <f>SUM(DC35:DR35)</f>
        <v>0</v>
      </c>
      <c r="DD36" s="102"/>
      <c r="DE36" s="102"/>
      <c r="DF36" s="102"/>
      <c r="DG36" s="102"/>
      <c r="DH36" s="102"/>
      <c r="DI36" s="102"/>
      <c r="DJ36" s="102"/>
      <c r="DK36" s="102"/>
      <c r="DL36" s="102"/>
      <c r="DM36" s="102"/>
      <c r="DN36" s="102"/>
      <c r="DO36" s="102"/>
      <c r="DP36" s="102"/>
      <c r="DQ36" s="102"/>
      <c r="DR36" s="102"/>
      <c r="DS36" s="102">
        <f>SUM(DS35:EK35)</f>
        <v>0</v>
      </c>
      <c r="DT36" s="102"/>
      <c r="DU36" s="102"/>
      <c r="DV36" s="102"/>
      <c r="DW36" s="102"/>
      <c r="DX36" s="102"/>
      <c r="DY36" s="102"/>
      <c r="DZ36" s="102"/>
      <c r="EA36" s="102"/>
      <c r="EB36" s="102"/>
      <c r="EC36" s="102"/>
      <c r="ED36" s="102"/>
      <c r="EE36" s="102"/>
      <c r="EF36" s="102"/>
      <c r="EG36" s="102"/>
      <c r="EH36" s="102"/>
      <c r="EI36" s="102"/>
      <c r="EJ36" s="102"/>
      <c r="EK36" s="102"/>
      <c r="EL36" s="102"/>
      <c r="EM36" s="102"/>
      <c r="EN36" s="102"/>
      <c r="EO36" s="103">
        <f>EO34</f>
        <v>0</v>
      </c>
      <c r="EP36" s="103"/>
      <c r="EQ36" s="103"/>
      <c r="ER36" s="103"/>
      <c r="ES36" s="103"/>
      <c r="ET36" s="103"/>
      <c r="EU36" s="103"/>
      <c r="EV36" s="103"/>
      <c r="EW36" s="103"/>
      <c r="EX36" s="103"/>
      <c r="EY36" s="103"/>
      <c r="EZ36" s="103"/>
      <c r="FA36" s="103"/>
      <c r="FB36" s="103"/>
      <c r="FC36" s="103"/>
      <c r="FD36" s="103"/>
      <c r="FE36" s="103">
        <f>FE34</f>
        <v>0</v>
      </c>
      <c r="FF36" s="103"/>
      <c r="FG36" s="103"/>
      <c r="FH36" s="103"/>
      <c r="FI36" s="103"/>
      <c r="FJ36" s="103"/>
      <c r="FK36" s="103"/>
      <c r="FL36" s="103"/>
      <c r="FM36" s="103"/>
      <c r="FN36" s="103"/>
      <c r="FO36" s="103"/>
      <c r="FP36" s="103"/>
      <c r="FQ36" s="103"/>
      <c r="FR36" s="103"/>
      <c r="FS36" s="103"/>
      <c r="FT36" s="103"/>
      <c r="FU36" s="103"/>
      <c r="FV36" s="103"/>
      <c r="FW36" s="103"/>
      <c r="FX36" s="103">
        <f>SUM(FX35:GO35)</f>
        <v>0</v>
      </c>
      <c r="FY36" s="103"/>
      <c r="FZ36" s="103"/>
      <c r="GA36" s="103"/>
      <c r="GB36" s="103"/>
      <c r="GC36" s="103"/>
      <c r="GD36" s="103"/>
      <c r="GE36" s="103"/>
      <c r="GF36" s="103"/>
      <c r="GG36" s="103"/>
      <c r="GH36" s="103"/>
      <c r="GI36" s="103"/>
      <c r="GJ36" s="103"/>
      <c r="GK36" s="103"/>
      <c r="GL36" s="103"/>
      <c r="GM36" s="103"/>
      <c r="GN36" s="103"/>
      <c r="GO36" s="103"/>
      <c r="GP36" s="103"/>
      <c r="GQ36" s="104"/>
      <c r="GS36" s="103">
        <f>SUM(GS35:HJ35)</f>
        <v>0</v>
      </c>
      <c r="GT36" s="103"/>
      <c r="GU36" s="103"/>
      <c r="GV36" s="103"/>
      <c r="GW36" s="103"/>
      <c r="GX36" s="103"/>
      <c r="GY36" s="103"/>
      <c r="GZ36" s="103"/>
      <c r="HA36" s="103"/>
      <c r="HB36" s="103"/>
      <c r="HC36" s="103"/>
      <c r="HD36" s="103"/>
      <c r="HE36" s="103"/>
      <c r="HF36" s="103"/>
      <c r="HG36" s="103"/>
      <c r="HH36" s="103"/>
      <c r="HI36" s="103"/>
      <c r="HJ36" s="103"/>
      <c r="HK36" s="103"/>
      <c r="HL36" s="104"/>
      <c r="HM36" s="87"/>
    </row>
    <row r="37" spans="1:222" s="49" customFormat="1" ht="24" customHeight="1" x14ac:dyDescent="0.25">
      <c r="A37" s="119" t="s">
        <v>13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3" t="s">
        <v>12</v>
      </c>
      <c r="BE37" s="123"/>
      <c r="BF37" s="123"/>
      <c r="BG37" s="123"/>
      <c r="BH37" s="123"/>
      <c r="BI37" s="123"/>
      <c r="BJ37" s="123"/>
      <c r="BK37" s="123"/>
      <c r="BL37" s="123"/>
      <c r="BM37" s="123"/>
      <c r="BN37" s="123" t="s">
        <v>181</v>
      </c>
      <c r="BO37" s="123"/>
      <c r="BP37" s="123"/>
      <c r="BQ37" s="123"/>
      <c r="BR37" s="123"/>
      <c r="BS37" s="123"/>
      <c r="BT37" s="123"/>
      <c r="BU37" s="123"/>
      <c r="BV37" s="123"/>
      <c r="BW37" s="123"/>
      <c r="BX37" s="123"/>
      <c r="BY37" s="123"/>
      <c r="BZ37" s="123" t="s">
        <v>145</v>
      </c>
      <c r="CA37" s="123"/>
      <c r="CB37" s="123"/>
      <c r="CC37" s="123"/>
      <c r="CD37" s="123"/>
      <c r="CE37" s="123"/>
      <c r="CF37" s="123"/>
      <c r="CG37" s="123"/>
      <c r="CH37" s="123"/>
      <c r="CI37" s="123"/>
      <c r="CJ37" s="123"/>
      <c r="CK37" s="123"/>
      <c r="CL37" s="123"/>
      <c r="CM37" s="123" t="s">
        <v>116</v>
      </c>
      <c r="CN37" s="123"/>
      <c r="CO37" s="123"/>
      <c r="CP37" s="123"/>
      <c r="CQ37" s="123"/>
      <c r="CR37" s="123"/>
      <c r="CS37" s="123"/>
      <c r="CT37" s="123"/>
      <c r="CU37" s="123"/>
      <c r="CV37" s="123"/>
      <c r="CW37" s="123"/>
      <c r="CX37" s="123"/>
      <c r="CY37" s="123"/>
      <c r="CZ37" s="123"/>
      <c r="DA37" s="123"/>
      <c r="DB37" s="123"/>
      <c r="DC37" s="107" t="s">
        <v>119</v>
      </c>
      <c r="DD37" s="108"/>
      <c r="DE37" s="108"/>
      <c r="DF37" s="108"/>
      <c r="DG37" s="108"/>
      <c r="DH37" s="108"/>
      <c r="DI37" s="108"/>
      <c r="DJ37" s="108"/>
      <c r="DK37" s="108"/>
      <c r="DL37" s="108"/>
      <c r="DM37" s="108"/>
      <c r="DN37" s="108"/>
      <c r="DO37" s="108"/>
      <c r="DP37" s="108"/>
      <c r="DQ37" s="108"/>
      <c r="DR37" s="108"/>
      <c r="DS37" s="114" t="s">
        <v>119</v>
      </c>
      <c r="DT37" s="114"/>
      <c r="DU37" s="114"/>
      <c r="DV37" s="114"/>
      <c r="DW37" s="114"/>
      <c r="DX37" s="114"/>
      <c r="DY37" s="114"/>
      <c r="DZ37" s="114"/>
      <c r="EA37" s="114"/>
      <c r="EB37" s="114"/>
      <c r="EC37" s="114"/>
      <c r="ED37" s="114"/>
      <c r="EE37" s="114"/>
      <c r="EF37" s="114"/>
      <c r="EG37" s="114"/>
      <c r="EH37" s="114"/>
      <c r="EI37" s="114"/>
      <c r="EJ37" s="114"/>
      <c r="EK37" s="114"/>
      <c r="EL37" s="114"/>
      <c r="EM37" s="114"/>
      <c r="EN37" s="114"/>
      <c r="EO37" s="107">
        <f>SUM(GS38:HL52)</f>
        <v>6203800</v>
      </c>
      <c r="EP37" s="108"/>
      <c r="EQ37" s="108"/>
      <c r="ER37" s="108"/>
      <c r="ES37" s="108"/>
      <c r="ET37" s="108"/>
      <c r="EU37" s="108"/>
      <c r="EV37" s="108"/>
      <c r="EW37" s="108"/>
      <c r="EX37" s="108"/>
      <c r="EY37" s="108"/>
      <c r="EZ37" s="108"/>
      <c r="FA37" s="108"/>
      <c r="FB37" s="108"/>
      <c r="FC37" s="108"/>
      <c r="FD37" s="108"/>
      <c r="FE37" s="107">
        <f>SUM(EO37,DC38:EN52)</f>
        <v>7208210.46</v>
      </c>
      <c r="FF37" s="108"/>
      <c r="FG37" s="108"/>
      <c r="FH37" s="108"/>
      <c r="FI37" s="108"/>
      <c r="FJ37" s="108"/>
      <c r="FK37" s="108"/>
      <c r="FL37" s="108"/>
      <c r="FM37" s="108"/>
      <c r="FN37" s="108"/>
      <c r="FO37" s="108"/>
      <c r="FP37" s="108"/>
      <c r="FQ37" s="108"/>
      <c r="FR37" s="108"/>
      <c r="FS37" s="108"/>
      <c r="FT37" s="108"/>
      <c r="FU37" s="108"/>
      <c r="FV37" s="108"/>
      <c r="FW37" s="108"/>
      <c r="FX37" s="107" t="s">
        <v>119</v>
      </c>
      <c r="FY37" s="108"/>
      <c r="FZ37" s="108"/>
      <c r="GA37" s="108"/>
      <c r="GB37" s="108"/>
      <c r="GC37" s="108"/>
      <c r="GD37" s="108"/>
      <c r="GE37" s="108"/>
      <c r="GF37" s="108"/>
      <c r="GG37" s="108"/>
      <c r="GH37" s="108"/>
      <c r="GI37" s="108"/>
      <c r="GJ37" s="108"/>
      <c r="GK37" s="108"/>
      <c r="GL37" s="108"/>
      <c r="GM37" s="108"/>
      <c r="GN37" s="108"/>
      <c r="GO37" s="108"/>
      <c r="GP37" s="108"/>
      <c r="GQ37" s="109"/>
      <c r="GS37" s="97" t="s">
        <v>119</v>
      </c>
      <c r="GT37" s="98"/>
      <c r="GU37" s="98"/>
      <c r="GV37" s="98"/>
      <c r="GW37" s="98"/>
      <c r="GX37" s="98"/>
      <c r="GY37" s="98"/>
      <c r="GZ37" s="98"/>
      <c r="HA37" s="98"/>
      <c r="HB37" s="98"/>
      <c r="HC37" s="98"/>
      <c r="HD37" s="98"/>
      <c r="HE37" s="98"/>
      <c r="HF37" s="98"/>
      <c r="HG37" s="98"/>
      <c r="HH37" s="98"/>
      <c r="HI37" s="98"/>
      <c r="HJ37" s="98"/>
      <c r="HK37" s="98"/>
      <c r="HL37" s="99"/>
      <c r="HM37" s="87"/>
    </row>
    <row r="38" spans="1:222" s="49" customFormat="1" ht="24" hidden="1" customHeight="1" x14ac:dyDescent="0.25">
      <c r="A38" s="158"/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5"/>
      <c r="BE38" s="155"/>
      <c r="BF38" s="155"/>
      <c r="BG38" s="155"/>
      <c r="BH38" s="155"/>
      <c r="BI38" s="155"/>
      <c r="BJ38" s="155"/>
      <c r="BK38" s="155"/>
      <c r="BL38" s="155"/>
      <c r="BM38" s="155"/>
      <c r="BN38" s="155"/>
      <c r="BO38" s="155"/>
      <c r="BP38" s="155"/>
      <c r="BQ38" s="155"/>
      <c r="BR38" s="155"/>
      <c r="BS38" s="155"/>
      <c r="BT38" s="155"/>
      <c r="BU38" s="155"/>
      <c r="BV38" s="155"/>
      <c r="BW38" s="155"/>
      <c r="BX38" s="155"/>
      <c r="BY38" s="155"/>
      <c r="BZ38" s="155"/>
      <c r="CA38" s="155"/>
      <c r="CB38" s="155"/>
      <c r="CC38" s="155"/>
      <c r="CD38" s="155"/>
      <c r="CE38" s="155"/>
      <c r="CF38" s="155"/>
      <c r="CG38" s="155"/>
      <c r="CH38" s="155"/>
      <c r="CI38" s="155"/>
      <c r="CJ38" s="155"/>
      <c r="CK38" s="155"/>
      <c r="CL38" s="155"/>
      <c r="CM38" s="153" t="s">
        <v>121</v>
      </c>
      <c r="CN38" s="153"/>
      <c r="CO38" s="153"/>
      <c r="CP38" s="153"/>
      <c r="CQ38" s="153"/>
      <c r="CR38" s="153"/>
      <c r="CS38" s="153"/>
      <c r="CT38" s="153"/>
      <c r="CU38" s="153"/>
      <c r="CV38" s="153"/>
      <c r="CW38" s="153"/>
      <c r="CX38" s="153"/>
      <c r="CY38" s="153"/>
      <c r="CZ38" s="153"/>
      <c r="DA38" s="153"/>
      <c r="DB38" s="153"/>
      <c r="DC38" s="111"/>
      <c r="DD38" s="111"/>
      <c r="DE38" s="111"/>
      <c r="DF38" s="111"/>
      <c r="DG38" s="111"/>
      <c r="DH38" s="111"/>
      <c r="DI38" s="111"/>
      <c r="DJ38" s="111"/>
      <c r="DK38" s="111"/>
      <c r="DL38" s="111"/>
      <c r="DM38" s="111"/>
      <c r="DN38" s="111"/>
      <c r="DO38" s="111"/>
      <c r="DP38" s="111"/>
      <c r="DQ38" s="111"/>
      <c r="DR38" s="111"/>
      <c r="DS38" s="154"/>
      <c r="DT38" s="154"/>
      <c r="DU38" s="154"/>
      <c r="DV38" s="154"/>
      <c r="DW38" s="154"/>
      <c r="DX38" s="154"/>
      <c r="DY38" s="154"/>
      <c r="DZ38" s="154"/>
      <c r="EA38" s="154"/>
      <c r="EB38" s="154"/>
      <c r="EC38" s="154"/>
      <c r="ED38" s="154"/>
      <c r="EE38" s="154"/>
      <c r="EF38" s="154"/>
      <c r="EG38" s="154"/>
      <c r="EH38" s="154"/>
      <c r="EI38" s="154"/>
      <c r="EJ38" s="154"/>
      <c r="EK38" s="154"/>
      <c r="EL38" s="154"/>
      <c r="EM38" s="154"/>
      <c r="EN38" s="154"/>
      <c r="EO38" s="111" t="s">
        <v>119</v>
      </c>
      <c r="EP38" s="111"/>
      <c r="EQ38" s="111"/>
      <c r="ER38" s="111"/>
      <c r="ES38" s="111"/>
      <c r="ET38" s="111"/>
      <c r="EU38" s="111"/>
      <c r="EV38" s="111"/>
      <c r="EW38" s="111"/>
      <c r="EX38" s="111"/>
      <c r="EY38" s="111"/>
      <c r="EZ38" s="111"/>
      <c r="FA38" s="111"/>
      <c r="FB38" s="111"/>
      <c r="FC38" s="111"/>
      <c r="FD38" s="111"/>
      <c r="FE38" s="111" t="s">
        <v>119</v>
      </c>
      <c r="FF38" s="111"/>
      <c r="FG38" s="111"/>
      <c r="FH38" s="111"/>
      <c r="FI38" s="111"/>
      <c r="FJ38" s="111"/>
      <c r="FK38" s="111"/>
      <c r="FL38" s="111"/>
      <c r="FM38" s="111"/>
      <c r="FN38" s="111"/>
      <c r="FO38" s="111"/>
      <c r="FP38" s="111"/>
      <c r="FQ38" s="111"/>
      <c r="FR38" s="111"/>
      <c r="FS38" s="111"/>
      <c r="FT38" s="111"/>
      <c r="FU38" s="111"/>
      <c r="FV38" s="111"/>
      <c r="FW38" s="111"/>
      <c r="FX38" s="111">
        <f t="shared" ref="FX38:FX51" si="0">GS38+DC38+DS38</f>
        <v>0</v>
      </c>
      <c r="FY38" s="111"/>
      <c r="FZ38" s="111"/>
      <c r="GA38" s="111"/>
      <c r="GB38" s="111"/>
      <c r="GC38" s="111"/>
      <c r="GD38" s="111"/>
      <c r="GE38" s="111"/>
      <c r="GF38" s="111"/>
      <c r="GG38" s="111"/>
      <c r="GH38" s="111"/>
      <c r="GI38" s="111"/>
      <c r="GJ38" s="111"/>
      <c r="GK38" s="111"/>
      <c r="GL38" s="111"/>
      <c r="GM38" s="111"/>
      <c r="GN38" s="111"/>
      <c r="GO38" s="111"/>
      <c r="GP38" s="111"/>
      <c r="GQ38" s="164"/>
      <c r="GS38" s="204">
        <f>Перечень!G28+Перечень!G30+Перечень!G31+Перечень!G33</f>
        <v>0</v>
      </c>
      <c r="GT38" s="205"/>
      <c r="GU38" s="205"/>
      <c r="GV38" s="205"/>
      <c r="GW38" s="205"/>
      <c r="GX38" s="205"/>
      <c r="GY38" s="205"/>
      <c r="GZ38" s="205"/>
      <c r="HA38" s="205"/>
      <c r="HB38" s="205"/>
      <c r="HC38" s="205"/>
      <c r="HD38" s="205"/>
      <c r="HE38" s="205"/>
      <c r="HF38" s="205"/>
      <c r="HG38" s="205"/>
      <c r="HH38" s="205"/>
      <c r="HI38" s="205"/>
      <c r="HJ38" s="205"/>
      <c r="HK38" s="205"/>
      <c r="HL38" s="206"/>
      <c r="HM38" s="89" t="s">
        <v>153</v>
      </c>
      <c r="HN38" s="49" t="s">
        <v>155</v>
      </c>
    </row>
    <row r="39" spans="1:222" s="49" customFormat="1" ht="24" hidden="1" customHeight="1" x14ac:dyDescent="0.25">
      <c r="A39" s="158"/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5"/>
      <c r="BE39" s="155"/>
      <c r="BF39" s="155"/>
      <c r="BG39" s="155"/>
      <c r="BH39" s="155"/>
      <c r="BI39" s="155"/>
      <c r="BJ39" s="155"/>
      <c r="BK39" s="155"/>
      <c r="BL39" s="155"/>
      <c r="BM39" s="155"/>
      <c r="BN39" s="155"/>
      <c r="BO39" s="155"/>
      <c r="BP39" s="155"/>
      <c r="BQ39" s="155"/>
      <c r="BR39" s="155"/>
      <c r="BS39" s="155"/>
      <c r="BT39" s="155"/>
      <c r="BU39" s="155"/>
      <c r="BV39" s="155"/>
      <c r="BW39" s="155"/>
      <c r="BX39" s="155"/>
      <c r="BY39" s="155"/>
      <c r="BZ39" s="155"/>
      <c r="CA39" s="155"/>
      <c r="CB39" s="155"/>
      <c r="CC39" s="155"/>
      <c r="CD39" s="155"/>
      <c r="CE39" s="155"/>
      <c r="CF39" s="155"/>
      <c r="CG39" s="155"/>
      <c r="CH39" s="155"/>
      <c r="CI39" s="155"/>
      <c r="CJ39" s="155"/>
      <c r="CK39" s="155"/>
      <c r="CL39" s="155"/>
      <c r="CM39" s="153" t="s">
        <v>122</v>
      </c>
      <c r="CN39" s="153"/>
      <c r="CO39" s="153"/>
      <c r="CP39" s="153"/>
      <c r="CQ39" s="153"/>
      <c r="CR39" s="153"/>
      <c r="CS39" s="153"/>
      <c r="CT39" s="153"/>
      <c r="CU39" s="153"/>
      <c r="CV39" s="153"/>
      <c r="CW39" s="153"/>
      <c r="CX39" s="153"/>
      <c r="CY39" s="153"/>
      <c r="CZ39" s="153"/>
      <c r="DA39" s="153"/>
      <c r="DB39" s="153"/>
      <c r="DC39" s="111"/>
      <c r="DD39" s="111"/>
      <c r="DE39" s="111"/>
      <c r="DF39" s="111"/>
      <c r="DG39" s="111"/>
      <c r="DH39" s="111"/>
      <c r="DI39" s="111"/>
      <c r="DJ39" s="111"/>
      <c r="DK39" s="111"/>
      <c r="DL39" s="111"/>
      <c r="DM39" s="111"/>
      <c r="DN39" s="111"/>
      <c r="DO39" s="111"/>
      <c r="DP39" s="111"/>
      <c r="DQ39" s="111"/>
      <c r="DR39" s="111"/>
      <c r="DS39" s="154"/>
      <c r="DT39" s="154"/>
      <c r="DU39" s="154"/>
      <c r="DV39" s="154"/>
      <c r="DW39" s="154"/>
      <c r="DX39" s="154"/>
      <c r="DY39" s="154"/>
      <c r="DZ39" s="154"/>
      <c r="EA39" s="154"/>
      <c r="EB39" s="154"/>
      <c r="EC39" s="154"/>
      <c r="ED39" s="154"/>
      <c r="EE39" s="154"/>
      <c r="EF39" s="154"/>
      <c r="EG39" s="154"/>
      <c r="EH39" s="154"/>
      <c r="EI39" s="154"/>
      <c r="EJ39" s="154"/>
      <c r="EK39" s="154"/>
      <c r="EL39" s="154"/>
      <c r="EM39" s="154"/>
      <c r="EN39" s="154"/>
      <c r="EO39" s="111" t="s">
        <v>119</v>
      </c>
      <c r="EP39" s="111"/>
      <c r="EQ39" s="111"/>
      <c r="ER39" s="111"/>
      <c r="ES39" s="111"/>
      <c r="ET39" s="111"/>
      <c r="EU39" s="111"/>
      <c r="EV39" s="111"/>
      <c r="EW39" s="111"/>
      <c r="EX39" s="111"/>
      <c r="EY39" s="111"/>
      <c r="EZ39" s="111"/>
      <c r="FA39" s="111"/>
      <c r="FB39" s="111"/>
      <c r="FC39" s="111"/>
      <c r="FD39" s="111"/>
      <c r="FE39" s="111" t="s">
        <v>119</v>
      </c>
      <c r="FF39" s="111"/>
      <c r="FG39" s="111"/>
      <c r="FH39" s="111"/>
      <c r="FI39" s="111"/>
      <c r="FJ39" s="111"/>
      <c r="FK39" s="111"/>
      <c r="FL39" s="111"/>
      <c r="FM39" s="111"/>
      <c r="FN39" s="111"/>
      <c r="FO39" s="111"/>
      <c r="FP39" s="111"/>
      <c r="FQ39" s="111"/>
      <c r="FR39" s="111"/>
      <c r="FS39" s="111"/>
      <c r="FT39" s="111"/>
      <c r="FU39" s="111"/>
      <c r="FV39" s="111"/>
      <c r="FW39" s="111"/>
      <c r="FX39" s="111">
        <f t="shared" si="0"/>
        <v>0</v>
      </c>
      <c r="FY39" s="111"/>
      <c r="FZ39" s="111"/>
      <c r="GA39" s="111"/>
      <c r="GB39" s="111"/>
      <c r="GC39" s="111"/>
      <c r="GD39" s="111"/>
      <c r="GE39" s="111"/>
      <c r="GF39" s="111"/>
      <c r="GG39" s="111"/>
      <c r="GH39" s="111"/>
      <c r="GI39" s="111"/>
      <c r="GJ39" s="111"/>
      <c r="GK39" s="111"/>
      <c r="GL39" s="111"/>
      <c r="GM39" s="111"/>
      <c r="GN39" s="111"/>
      <c r="GO39" s="111"/>
      <c r="GP39" s="111"/>
      <c r="GQ39" s="164"/>
      <c r="GS39" s="204">
        <f>Перечень!G27</f>
        <v>0</v>
      </c>
      <c r="GT39" s="205"/>
      <c r="GU39" s="205"/>
      <c r="GV39" s="205"/>
      <c r="GW39" s="205"/>
      <c r="GX39" s="205"/>
      <c r="GY39" s="205"/>
      <c r="GZ39" s="205"/>
      <c r="HA39" s="205"/>
      <c r="HB39" s="205"/>
      <c r="HC39" s="205"/>
      <c r="HD39" s="205"/>
      <c r="HE39" s="205"/>
      <c r="HF39" s="205"/>
      <c r="HG39" s="205"/>
      <c r="HH39" s="205"/>
      <c r="HI39" s="205"/>
      <c r="HJ39" s="205"/>
      <c r="HK39" s="205"/>
      <c r="HL39" s="206"/>
      <c r="HM39" s="89">
        <v>912</v>
      </c>
    </row>
    <row r="40" spans="1:222" s="49" customFormat="1" ht="24" hidden="1" customHeight="1" x14ac:dyDescent="0.25">
      <c r="A40" s="158"/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5"/>
      <c r="BE40" s="155"/>
      <c r="BF40" s="155"/>
      <c r="BG40" s="155"/>
      <c r="BH40" s="155"/>
      <c r="BI40" s="155"/>
      <c r="BJ40" s="155"/>
      <c r="BK40" s="155"/>
      <c r="BL40" s="155"/>
      <c r="BM40" s="155"/>
      <c r="BN40" s="155"/>
      <c r="BO40" s="155"/>
      <c r="BP40" s="155"/>
      <c r="BQ40" s="155"/>
      <c r="BR40" s="155"/>
      <c r="BS40" s="155"/>
      <c r="BT40" s="155"/>
      <c r="BU40" s="155"/>
      <c r="BV40" s="155"/>
      <c r="BW40" s="155"/>
      <c r="BX40" s="155"/>
      <c r="BY40" s="155"/>
      <c r="BZ40" s="155"/>
      <c r="CA40" s="155"/>
      <c r="CB40" s="155"/>
      <c r="CC40" s="155"/>
      <c r="CD40" s="155"/>
      <c r="CE40" s="155"/>
      <c r="CF40" s="155"/>
      <c r="CG40" s="155"/>
      <c r="CH40" s="155"/>
      <c r="CI40" s="155"/>
      <c r="CJ40" s="155"/>
      <c r="CK40" s="155"/>
      <c r="CL40" s="155"/>
      <c r="CM40" s="153" t="s">
        <v>150</v>
      </c>
      <c r="CN40" s="153"/>
      <c r="CO40" s="153"/>
      <c r="CP40" s="153"/>
      <c r="CQ40" s="153"/>
      <c r="CR40" s="153"/>
      <c r="CS40" s="153"/>
      <c r="CT40" s="153"/>
      <c r="CU40" s="153"/>
      <c r="CV40" s="153"/>
      <c r="CW40" s="153"/>
      <c r="CX40" s="153"/>
      <c r="CY40" s="153"/>
      <c r="CZ40" s="153"/>
      <c r="DA40" s="153"/>
      <c r="DB40" s="153"/>
      <c r="DC40" s="111"/>
      <c r="DD40" s="111"/>
      <c r="DE40" s="111"/>
      <c r="DF40" s="111"/>
      <c r="DG40" s="111"/>
      <c r="DH40" s="111"/>
      <c r="DI40" s="111"/>
      <c r="DJ40" s="111"/>
      <c r="DK40" s="111"/>
      <c r="DL40" s="111"/>
      <c r="DM40" s="111"/>
      <c r="DN40" s="111"/>
      <c r="DO40" s="111"/>
      <c r="DP40" s="111"/>
      <c r="DQ40" s="111"/>
      <c r="DR40" s="111"/>
      <c r="DS40" s="154"/>
      <c r="DT40" s="154"/>
      <c r="DU40" s="154"/>
      <c r="DV40" s="154"/>
      <c r="DW40" s="154"/>
      <c r="DX40" s="154"/>
      <c r="DY40" s="154"/>
      <c r="DZ40" s="154"/>
      <c r="EA40" s="154"/>
      <c r="EB40" s="154"/>
      <c r="EC40" s="154"/>
      <c r="ED40" s="154"/>
      <c r="EE40" s="154"/>
      <c r="EF40" s="154"/>
      <c r="EG40" s="154"/>
      <c r="EH40" s="154"/>
      <c r="EI40" s="154"/>
      <c r="EJ40" s="154"/>
      <c r="EK40" s="154"/>
      <c r="EL40" s="154"/>
      <c r="EM40" s="154"/>
      <c r="EN40" s="154"/>
      <c r="EO40" s="111" t="s">
        <v>119</v>
      </c>
      <c r="EP40" s="111"/>
      <c r="EQ40" s="111"/>
      <c r="ER40" s="111"/>
      <c r="ES40" s="111"/>
      <c r="ET40" s="111"/>
      <c r="EU40" s="111"/>
      <c r="EV40" s="111"/>
      <c r="EW40" s="111"/>
      <c r="EX40" s="111"/>
      <c r="EY40" s="111"/>
      <c r="EZ40" s="111"/>
      <c r="FA40" s="111"/>
      <c r="FB40" s="111"/>
      <c r="FC40" s="111"/>
      <c r="FD40" s="111"/>
      <c r="FE40" s="111" t="s">
        <v>119</v>
      </c>
      <c r="FF40" s="111"/>
      <c r="FG40" s="111"/>
      <c r="FH40" s="111"/>
      <c r="FI40" s="111"/>
      <c r="FJ40" s="111"/>
      <c r="FK40" s="111"/>
      <c r="FL40" s="111"/>
      <c r="FM40" s="111"/>
      <c r="FN40" s="111"/>
      <c r="FO40" s="111"/>
      <c r="FP40" s="111"/>
      <c r="FQ40" s="111"/>
      <c r="FR40" s="111"/>
      <c r="FS40" s="111"/>
      <c r="FT40" s="111"/>
      <c r="FU40" s="111"/>
      <c r="FV40" s="111"/>
      <c r="FW40" s="111"/>
      <c r="FX40" s="111">
        <f t="shared" si="0"/>
        <v>0</v>
      </c>
      <c r="FY40" s="111"/>
      <c r="FZ40" s="111"/>
      <c r="GA40" s="111"/>
      <c r="GB40" s="111"/>
      <c r="GC40" s="111"/>
      <c r="GD40" s="111"/>
      <c r="GE40" s="111"/>
      <c r="GF40" s="111"/>
      <c r="GG40" s="111"/>
      <c r="GH40" s="111"/>
      <c r="GI40" s="111"/>
      <c r="GJ40" s="111"/>
      <c r="GK40" s="111"/>
      <c r="GL40" s="111"/>
      <c r="GM40" s="111"/>
      <c r="GN40" s="111"/>
      <c r="GO40" s="111"/>
      <c r="GP40" s="111"/>
      <c r="GQ40" s="164"/>
      <c r="GS40" s="204"/>
      <c r="GT40" s="205"/>
      <c r="GU40" s="205"/>
      <c r="GV40" s="205"/>
      <c r="GW40" s="205"/>
      <c r="GX40" s="205"/>
      <c r="GY40" s="205"/>
      <c r="GZ40" s="205"/>
      <c r="HA40" s="205"/>
      <c r="HB40" s="205"/>
      <c r="HC40" s="205"/>
      <c r="HD40" s="205"/>
      <c r="HE40" s="205"/>
      <c r="HF40" s="205"/>
      <c r="HG40" s="205"/>
      <c r="HH40" s="205"/>
      <c r="HI40" s="205"/>
      <c r="HJ40" s="205"/>
      <c r="HK40" s="205"/>
      <c r="HL40" s="206"/>
      <c r="HM40" s="89" t="s">
        <v>153</v>
      </c>
      <c r="HN40" s="49" t="s">
        <v>152</v>
      </c>
    </row>
    <row r="41" spans="1:222" s="49" customFormat="1" ht="24" hidden="1" customHeight="1" x14ac:dyDescent="0.25">
      <c r="A41" s="158"/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5"/>
      <c r="BE41" s="155"/>
      <c r="BF41" s="155"/>
      <c r="BG41" s="155"/>
      <c r="BH41" s="155"/>
      <c r="BI41" s="155"/>
      <c r="BJ41" s="155"/>
      <c r="BK41" s="155"/>
      <c r="BL41" s="155"/>
      <c r="BM41" s="155"/>
      <c r="BN41" s="155"/>
      <c r="BO41" s="155"/>
      <c r="BP41" s="155"/>
      <c r="BQ41" s="155"/>
      <c r="BR41" s="155"/>
      <c r="BS41" s="155"/>
      <c r="BT41" s="155"/>
      <c r="BU41" s="155"/>
      <c r="BV41" s="155"/>
      <c r="BW41" s="155"/>
      <c r="BX41" s="155"/>
      <c r="BY41" s="155"/>
      <c r="BZ41" s="155"/>
      <c r="CA41" s="155"/>
      <c r="CB41" s="155"/>
      <c r="CC41" s="155"/>
      <c r="CD41" s="155"/>
      <c r="CE41" s="155"/>
      <c r="CF41" s="155"/>
      <c r="CG41" s="155"/>
      <c r="CH41" s="155"/>
      <c r="CI41" s="155"/>
      <c r="CJ41" s="155"/>
      <c r="CK41" s="155"/>
      <c r="CL41" s="155"/>
      <c r="CM41" s="153" t="s">
        <v>151</v>
      </c>
      <c r="CN41" s="153"/>
      <c r="CO41" s="153"/>
      <c r="CP41" s="153"/>
      <c r="CQ41" s="153"/>
      <c r="CR41" s="153"/>
      <c r="CS41" s="153"/>
      <c r="CT41" s="153"/>
      <c r="CU41" s="153"/>
      <c r="CV41" s="153"/>
      <c r="CW41" s="153"/>
      <c r="CX41" s="153"/>
      <c r="CY41" s="153"/>
      <c r="CZ41" s="153"/>
      <c r="DA41" s="153"/>
      <c r="DB41" s="153"/>
      <c r="DC41" s="111"/>
      <c r="DD41" s="111"/>
      <c r="DE41" s="111"/>
      <c r="DF41" s="111"/>
      <c r="DG41" s="111"/>
      <c r="DH41" s="111"/>
      <c r="DI41" s="111"/>
      <c r="DJ41" s="111"/>
      <c r="DK41" s="111"/>
      <c r="DL41" s="111"/>
      <c r="DM41" s="111"/>
      <c r="DN41" s="111"/>
      <c r="DO41" s="111"/>
      <c r="DP41" s="111"/>
      <c r="DQ41" s="111"/>
      <c r="DR41" s="111"/>
      <c r="DS41" s="154"/>
      <c r="DT41" s="154"/>
      <c r="DU41" s="154"/>
      <c r="DV41" s="154"/>
      <c r="DW41" s="154"/>
      <c r="DX41" s="154"/>
      <c r="DY41" s="154"/>
      <c r="DZ41" s="154"/>
      <c r="EA41" s="154"/>
      <c r="EB41" s="154"/>
      <c r="EC41" s="154"/>
      <c r="ED41" s="154"/>
      <c r="EE41" s="154"/>
      <c r="EF41" s="154"/>
      <c r="EG41" s="154"/>
      <c r="EH41" s="154"/>
      <c r="EI41" s="154"/>
      <c r="EJ41" s="154"/>
      <c r="EK41" s="154"/>
      <c r="EL41" s="154"/>
      <c r="EM41" s="154"/>
      <c r="EN41" s="154"/>
      <c r="EO41" s="111" t="s">
        <v>119</v>
      </c>
      <c r="EP41" s="111"/>
      <c r="EQ41" s="111"/>
      <c r="ER41" s="111"/>
      <c r="ES41" s="111"/>
      <c r="ET41" s="111"/>
      <c r="EU41" s="111"/>
      <c r="EV41" s="111"/>
      <c r="EW41" s="111"/>
      <c r="EX41" s="111"/>
      <c r="EY41" s="111"/>
      <c r="EZ41" s="111"/>
      <c r="FA41" s="111"/>
      <c r="FB41" s="111"/>
      <c r="FC41" s="111"/>
      <c r="FD41" s="111"/>
      <c r="FE41" s="111" t="s">
        <v>119</v>
      </c>
      <c r="FF41" s="111"/>
      <c r="FG41" s="111"/>
      <c r="FH41" s="111"/>
      <c r="FI41" s="111"/>
      <c r="FJ41" s="111"/>
      <c r="FK41" s="111"/>
      <c r="FL41" s="111"/>
      <c r="FM41" s="111"/>
      <c r="FN41" s="111"/>
      <c r="FO41" s="111"/>
      <c r="FP41" s="111"/>
      <c r="FQ41" s="111"/>
      <c r="FR41" s="111"/>
      <c r="FS41" s="111"/>
      <c r="FT41" s="111"/>
      <c r="FU41" s="111"/>
      <c r="FV41" s="111"/>
      <c r="FW41" s="111"/>
      <c r="FX41" s="111">
        <f t="shared" si="0"/>
        <v>0</v>
      </c>
      <c r="FY41" s="111"/>
      <c r="FZ41" s="111"/>
      <c r="GA41" s="111"/>
      <c r="GB41" s="111"/>
      <c r="GC41" s="111"/>
      <c r="GD41" s="111"/>
      <c r="GE41" s="111"/>
      <c r="GF41" s="111"/>
      <c r="GG41" s="111"/>
      <c r="GH41" s="111"/>
      <c r="GI41" s="111"/>
      <c r="GJ41" s="111"/>
      <c r="GK41" s="111"/>
      <c r="GL41" s="111"/>
      <c r="GM41" s="111"/>
      <c r="GN41" s="111"/>
      <c r="GO41" s="111"/>
      <c r="GP41" s="111"/>
      <c r="GQ41" s="164"/>
      <c r="GS41" s="204"/>
      <c r="GT41" s="205"/>
      <c r="GU41" s="205"/>
      <c r="GV41" s="205"/>
      <c r="GW41" s="205"/>
      <c r="GX41" s="205"/>
      <c r="GY41" s="205"/>
      <c r="GZ41" s="205"/>
      <c r="HA41" s="205"/>
      <c r="HB41" s="205"/>
      <c r="HC41" s="205"/>
      <c r="HD41" s="205"/>
      <c r="HE41" s="205"/>
      <c r="HF41" s="205"/>
      <c r="HG41" s="205"/>
      <c r="HH41" s="205"/>
      <c r="HI41" s="205"/>
      <c r="HJ41" s="205"/>
      <c r="HK41" s="205"/>
      <c r="HL41" s="206"/>
      <c r="HM41" s="89">
        <v>912</v>
      </c>
      <c r="HN41" s="49" t="s">
        <v>152</v>
      </c>
    </row>
    <row r="42" spans="1:222" s="49" customFormat="1" ht="24.6" hidden="1" customHeight="1" x14ac:dyDescent="0.25">
      <c r="A42" s="158"/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5"/>
      <c r="BE42" s="155"/>
      <c r="BF42" s="155"/>
      <c r="BG42" s="155"/>
      <c r="BH42" s="155"/>
      <c r="BI42" s="155"/>
      <c r="BJ42" s="155"/>
      <c r="BK42" s="155"/>
      <c r="BL42" s="155"/>
      <c r="BM42" s="155"/>
      <c r="BN42" s="155"/>
      <c r="BO42" s="155"/>
      <c r="BP42" s="155"/>
      <c r="BQ42" s="155"/>
      <c r="BR42" s="155"/>
      <c r="BS42" s="155"/>
      <c r="BT42" s="155"/>
      <c r="BU42" s="155"/>
      <c r="BV42" s="155"/>
      <c r="BW42" s="155"/>
      <c r="BX42" s="155"/>
      <c r="BY42" s="155"/>
      <c r="BZ42" s="155"/>
      <c r="CA42" s="155"/>
      <c r="CB42" s="155"/>
      <c r="CC42" s="155"/>
      <c r="CD42" s="155"/>
      <c r="CE42" s="155"/>
      <c r="CF42" s="155"/>
      <c r="CG42" s="155"/>
      <c r="CH42" s="155"/>
      <c r="CI42" s="155"/>
      <c r="CJ42" s="155"/>
      <c r="CK42" s="155"/>
      <c r="CL42" s="155"/>
      <c r="CM42" s="153" t="s">
        <v>154</v>
      </c>
      <c r="CN42" s="153"/>
      <c r="CO42" s="153"/>
      <c r="CP42" s="153"/>
      <c r="CQ42" s="153"/>
      <c r="CR42" s="153"/>
      <c r="CS42" s="153"/>
      <c r="CT42" s="153"/>
      <c r="CU42" s="153"/>
      <c r="CV42" s="153"/>
      <c r="CW42" s="153"/>
      <c r="CX42" s="153"/>
      <c r="CY42" s="153"/>
      <c r="CZ42" s="153"/>
      <c r="DA42" s="153"/>
      <c r="DB42" s="153"/>
      <c r="DC42" s="111"/>
      <c r="DD42" s="111"/>
      <c r="DE42" s="111"/>
      <c r="DF42" s="111"/>
      <c r="DG42" s="111"/>
      <c r="DH42" s="111"/>
      <c r="DI42" s="111"/>
      <c r="DJ42" s="111"/>
      <c r="DK42" s="111"/>
      <c r="DL42" s="111"/>
      <c r="DM42" s="111"/>
      <c r="DN42" s="111"/>
      <c r="DO42" s="111"/>
      <c r="DP42" s="111"/>
      <c r="DQ42" s="111"/>
      <c r="DR42" s="111"/>
      <c r="DS42" s="154"/>
      <c r="DT42" s="154"/>
      <c r="DU42" s="154"/>
      <c r="DV42" s="154"/>
      <c r="DW42" s="154"/>
      <c r="DX42" s="154"/>
      <c r="DY42" s="154"/>
      <c r="DZ42" s="154"/>
      <c r="EA42" s="154"/>
      <c r="EB42" s="154"/>
      <c r="EC42" s="154"/>
      <c r="ED42" s="154"/>
      <c r="EE42" s="154"/>
      <c r="EF42" s="154"/>
      <c r="EG42" s="154"/>
      <c r="EH42" s="154"/>
      <c r="EI42" s="154"/>
      <c r="EJ42" s="154"/>
      <c r="EK42" s="154"/>
      <c r="EL42" s="154"/>
      <c r="EM42" s="154"/>
      <c r="EN42" s="154"/>
      <c r="EO42" s="111" t="s">
        <v>119</v>
      </c>
      <c r="EP42" s="111"/>
      <c r="EQ42" s="111"/>
      <c r="ER42" s="111"/>
      <c r="ES42" s="111"/>
      <c r="ET42" s="111"/>
      <c r="EU42" s="111"/>
      <c r="EV42" s="111"/>
      <c r="EW42" s="111"/>
      <c r="EX42" s="111"/>
      <c r="EY42" s="111"/>
      <c r="EZ42" s="111"/>
      <c r="FA42" s="111"/>
      <c r="FB42" s="111"/>
      <c r="FC42" s="111"/>
      <c r="FD42" s="111"/>
      <c r="FE42" s="111" t="s">
        <v>119</v>
      </c>
      <c r="FF42" s="111"/>
      <c r="FG42" s="111"/>
      <c r="FH42" s="111"/>
      <c r="FI42" s="111"/>
      <c r="FJ42" s="111"/>
      <c r="FK42" s="111"/>
      <c r="FL42" s="111"/>
      <c r="FM42" s="111"/>
      <c r="FN42" s="111"/>
      <c r="FO42" s="111"/>
      <c r="FP42" s="111"/>
      <c r="FQ42" s="111"/>
      <c r="FR42" s="111"/>
      <c r="FS42" s="111"/>
      <c r="FT42" s="111"/>
      <c r="FU42" s="111"/>
      <c r="FV42" s="111"/>
      <c r="FW42" s="111"/>
      <c r="FX42" s="111">
        <f t="shared" si="0"/>
        <v>0</v>
      </c>
      <c r="FY42" s="111"/>
      <c r="FZ42" s="111"/>
      <c r="GA42" s="111"/>
      <c r="GB42" s="111"/>
      <c r="GC42" s="111"/>
      <c r="GD42" s="111"/>
      <c r="GE42" s="111"/>
      <c r="GF42" s="111"/>
      <c r="GG42" s="111"/>
      <c r="GH42" s="111"/>
      <c r="GI42" s="111"/>
      <c r="GJ42" s="111"/>
      <c r="GK42" s="111"/>
      <c r="GL42" s="111"/>
      <c r="GM42" s="111"/>
      <c r="GN42" s="111"/>
      <c r="GO42" s="111"/>
      <c r="GP42" s="111"/>
      <c r="GQ42" s="164"/>
      <c r="GS42" s="204">
        <f>Перечень!G29</f>
        <v>0</v>
      </c>
      <c r="GT42" s="205"/>
      <c r="GU42" s="205"/>
      <c r="GV42" s="205"/>
      <c r="GW42" s="205"/>
      <c r="GX42" s="205"/>
      <c r="GY42" s="205"/>
      <c r="GZ42" s="205"/>
      <c r="HA42" s="205"/>
      <c r="HB42" s="205"/>
      <c r="HC42" s="205"/>
      <c r="HD42" s="205"/>
      <c r="HE42" s="205"/>
      <c r="HF42" s="205"/>
      <c r="HG42" s="205"/>
      <c r="HH42" s="205"/>
      <c r="HI42" s="205"/>
      <c r="HJ42" s="205"/>
      <c r="HK42" s="205"/>
      <c r="HL42" s="206"/>
      <c r="HM42" s="89">
        <v>922</v>
      </c>
    </row>
    <row r="43" spans="1:222" s="49" customFormat="1" ht="24" customHeight="1" x14ac:dyDescent="0.25">
      <c r="A43" s="158"/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5"/>
      <c r="BE43" s="155"/>
      <c r="BF43" s="155"/>
      <c r="BG43" s="155"/>
      <c r="BH43" s="155"/>
      <c r="BI43" s="155"/>
      <c r="BJ43" s="155"/>
      <c r="BK43" s="155"/>
      <c r="BL43" s="155"/>
      <c r="BM43" s="155"/>
      <c r="BN43" s="155"/>
      <c r="BO43" s="155"/>
      <c r="BP43" s="155"/>
      <c r="BQ43" s="155"/>
      <c r="BR43" s="155"/>
      <c r="BS43" s="155"/>
      <c r="BT43" s="155"/>
      <c r="BU43" s="155"/>
      <c r="BV43" s="155"/>
      <c r="BW43" s="155"/>
      <c r="BX43" s="155"/>
      <c r="BY43" s="155"/>
      <c r="BZ43" s="155"/>
      <c r="CA43" s="155"/>
      <c r="CB43" s="155"/>
      <c r="CC43" s="155"/>
      <c r="CD43" s="155"/>
      <c r="CE43" s="155"/>
      <c r="CF43" s="155"/>
      <c r="CG43" s="155"/>
      <c r="CH43" s="155"/>
      <c r="CI43" s="155"/>
      <c r="CJ43" s="155"/>
      <c r="CK43" s="155"/>
      <c r="CL43" s="155"/>
      <c r="CM43" s="153" t="s">
        <v>123</v>
      </c>
      <c r="CN43" s="153"/>
      <c r="CO43" s="153"/>
      <c r="CP43" s="153"/>
      <c r="CQ43" s="153"/>
      <c r="CR43" s="153"/>
      <c r="CS43" s="153"/>
      <c r="CT43" s="153"/>
      <c r="CU43" s="153"/>
      <c r="CV43" s="153"/>
      <c r="CW43" s="153"/>
      <c r="CX43" s="153"/>
      <c r="CY43" s="153"/>
      <c r="CZ43" s="153"/>
      <c r="DA43" s="153"/>
      <c r="DB43" s="153"/>
      <c r="DC43" s="111"/>
      <c r="DD43" s="111"/>
      <c r="DE43" s="111"/>
      <c r="DF43" s="111"/>
      <c r="DG43" s="111"/>
      <c r="DH43" s="111"/>
      <c r="DI43" s="111"/>
      <c r="DJ43" s="111"/>
      <c r="DK43" s="111"/>
      <c r="DL43" s="111"/>
      <c r="DM43" s="111"/>
      <c r="DN43" s="111"/>
      <c r="DO43" s="111"/>
      <c r="DP43" s="111"/>
      <c r="DQ43" s="111"/>
      <c r="DR43" s="111"/>
      <c r="DS43" s="154"/>
      <c r="DT43" s="154"/>
      <c r="DU43" s="154"/>
      <c r="DV43" s="154"/>
      <c r="DW43" s="154"/>
      <c r="DX43" s="154"/>
      <c r="DY43" s="154"/>
      <c r="DZ43" s="154"/>
      <c r="EA43" s="154"/>
      <c r="EB43" s="154"/>
      <c r="EC43" s="154"/>
      <c r="ED43" s="154"/>
      <c r="EE43" s="154"/>
      <c r="EF43" s="154"/>
      <c r="EG43" s="154"/>
      <c r="EH43" s="154"/>
      <c r="EI43" s="154"/>
      <c r="EJ43" s="154"/>
      <c r="EK43" s="154"/>
      <c r="EL43" s="154"/>
      <c r="EM43" s="154"/>
      <c r="EN43" s="154"/>
      <c r="EO43" s="111" t="s">
        <v>119</v>
      </c>
      <c r="EP43" s="111"/>
      <c r="EQ43" s="111"/>
      <c r="ER43" s="111"/>
      <c r="ES43" s="111"/>
      <c r="ET43" s="111"/>
      <c r="EU43" s="111"/>
      <c r="EV43" s="111"/>
      <c r="EW43" s="111"/>
      <c r="EX43" s="111"/>
      <c r="EY43" s="111"/>
      <c r="EZ43" s="111"/>
      <c r="FA43" s="111"/>
      <c r="FB43" s="111"/>
      <c r="FC43" s="111"/>
      <c r="FD43" s="111"/>
      <c r="FE43" s="111" t="s">
        <v>119</v>
      </c>
      <c r="FF43" s="111"/>
      <c r="FG43" s="111"/>
      <c r="FH43" s="111"/>
      <c r="FI43" s="111"/>
      <c r="FJ43" s="111"/>
      <c r="FK43" s="111"/>
      <c r="FL43" s="111"/>
      <c r="FM43" s="111"/>
      <c r="FN43" s="111"/>
      <c r="FO43" s="111"/>
      <c r="FP43" s="111"/>
      <c r="FQ43" s="111"/>
      <c r="FR43" s="111"/>
      <c r="FS43" s="111"/>
      <c r="FT43" s="111"/>
      <c r="FU43" s="111"/>
      <c r="FV43" s="111"/>
      <c r="FW43" s="111"/>
      <c r="FX43" s="111">
        <f t="shared" si="0"/>
        <v>0</v>
      </c>
      <c r="FY43" s="111"/>
      <c r="FZ43" s="111"/>
      <c r="GA43" s="111"/>
      <c r="GB43" s="111"/>
      <c r="GC43" s="111"/>
      <c r="GD43" s="111"/>
      <c r="GE43" s="111"/>
      <c r="GF43" s="111"/>
      <c r="GG43" s="111"/>
      <c r="GH43" s="111"/>
      <c r="GI43" s="111"/>
      <c r="GJ43" s="111"/>
      <c r="GK43" s="111"/>
      <c r="GL43" s="111"/>
      <c r="GM43" s="111"/>
      <c r="GN43" s="111"/>
      <c r="GO43" s="111"/>
      <c r="GP43" s="111"/>
      <c r="GQ43" s="164"/>
      <c r="GS43" s="204">
        <f>Перечень!G17+Перечень!G18+Перечень!G19+Перечень!G34+Перечень!G38</f>
        <v>0</v>
      </c>
      <c r="GT43" s="205"/>
      <c r="GU43" s="205"/>
      <c r="GV43" s="205"/>
      <c r="GW43" s="205"/>
      <c r="GX43" s="205"/>
      <c r="GY43" s="205"/>
      <c r="GZ43" s="205"/>
      <c r="HA43" s="205"/>
      <c r="HB43" s="205"/>
      <c r="HC43" s="205"/>
      <c r="HD43" s="205"/>
      <c r="HE43" s="205"/>
      <c r="HF43" s="205"/>
      <c r="HG43" s="205"/>
      <c r="HH43" s="205"/>
      <c r="HI43" s="205"/>
      <c r="HJ43" s="205"/>
      <c r="HK43" s="205"/>
      <c r="HL43" s="206"/>
      <c r="HM43" s="90" t="s">
        <v>169</v>
      </c>
    </row>
    <row r="44" spans="1:222" s="49" customFormat="1" ht="18" customHeight="1" x14ac:dyDescent="0.25">
      <c r="A44" s="158"/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5"/>
      <c r="BE44" s="155"/>
      <c r="BF44" s="155"/>
      <c r="BG44" s="155"/>
      <c r="BH44" s="155"/>
      <c r="BI44" s="155"/>
      <c r="BJ44" s="155"/>
      <c r="BK44" s="155"/>
      <c r="BL44" s="155"/>
      <c r="BM44" s="155"/>
      <c r="BN44" s="155"/>
      <c r="BO44" s="155"/>
      <c r="BP44" s="155"/>
      <c r="BQ44" s="155"/>
      <c r="BR44" s="155"/>
      <c r="BS44" s="155"/>
      <c r="BT44" s="155"/>
      <c r="BU44" s="155"/>
      <c r="BV44" s="155"/>
      <c r="BW44" s="155"/>
      <c r="BX44" s="155"/>
      <c r="BY44" s="155"/>
      <c r="BZ44" s="155"/>
      <c r="CA44" s="155"/>
      <c r="CB44" s="155"/>
      <c r="CC44" s="155"/>
      <c r="CD44" s="155"/>
      <c r="CE44" s="155"/>
      <c r="CF44" s="155"/>
      <c r="CG44" s="155"/>
      <c r="CH44" s="155"/>
      <c r="CI44" s="155"/>
      <c r="CJ44" s="155"/>
      <c r="CK44" s="155"/>
      <c r="CL44" s="155"/>
      <c r="CM44" s="153" t="s">
        <v>124</v>
      </c>
      <c r="CN44" s="153"/>
      <c r="CO44" s="153"/>
      <c r="CP44" s="153"/>
      <c r="CQ44" s="153"/>
      <c r="CR44" s="153"/>
      <c r="CS44" s="153"/>
      <c r="CT44" s="153"/>
      <c r="CU44" s="153"/>
      <c r="CV44" s="153"/>
      <c r="CW44" s="153"/>
      <c r="CX44" s="153"/>
      <c r="CY44" s="153"/>
      <c r="CZ44" s="153"/>
      <c r="DA44" s="153"/>
      <c r="DB44" s="153"/>
      <c r="DC44" s="111">
        <f>737072.94+802.02</f>
        <v>737874.96</v>
      </c>
      <c r="DD44" s="111"/>
      <c r="DE44" s="111"/>
      <c r="DF44" s="111"/>
      <c r="DG44" s="111"/>
      <c r="DH44" s="111"/>
      <c r="DI44" s="111"/>
      <c r="DJ44" s="111"/>
      <c r="DK44" s="111"/>
      <c r="DL44" s="111"/>
      <c r="DM44" s="111"/>
      <c r="DN44" s="111"/>
      <c r="DO44" s="111"/>
      <c r="DP44" s="111"/>
      <c r="DQ44" s="111"/>
      <c r="DR44" s="111"/>
      <c r="DS44" s="154"/>
      <c r="DT44" s="154"/>
      <c r="DU44" s="154"/>
      <c r="DV44" s="154"/>
      <c r="DW44" s="154"/>
      <c r="DX44" s="154"/>
      <c r="DY44" s="154"/>
      <c r="DZ44" s="154"/>
      <c r="EA44" s="154"/>
      <c r="EB44" s="154"/>
      <c r="EC44" s="154"/>
      <c r="ED44" s="154"/>
      <c r="EE44" s="154"/>
      <c r="EF44" s="154"/>
      <c r="EG44" s="154"/>
      <c r="EH44" s="154"/>
      <c r="EI44" s="154"/>
      <c r="EJ44" s="154"/>
      <c r="EK44" s="154"/>
      <c r="EL44" s="154"/>
      <c r="EM44" s="154"/>
      <c r="EN44" s="154"/>
      <c r="EO44" s="111" t="s">
        <v>119</v>
      </c>
      <c r="EP44" s="111"/>
      <c r="EQ44" s="111"/>
      <c r="ER44" s="111"/>
      <c r="ES44" s="111"/>
      <c r="ET44" s="111"/>
      <c r="EU44" s="111"/>
      <c r="EV44" s="111"/>
      <c r="EW44" s="111"/>
      <c r="EX44" s="111"/>
      <c r="EY44" s="111"/>
      <c r="EZ44" s="111"/>
      <c r="FA44" s="111"/>
      <c r="FB44" s="111"/>
      <c r="FC44" s="111"/>
      <c r="FD44" s="111"/>
      <c r="FE44" s="111" t="s">
        <v>119</v>
      </c>
      <c r="FF44" s="111"/>
      <c r="FG44" s="111"/>
      <c r="FH44" s="111"/>
      <c r="FI44" s="111"/>
      <c r="FJ44" s="111"/>
      <c r="FK44" s="111"/>
      <c r="FL44" s="111"/>
      <c r="FM44" s="111"/>
      <c r="FN44" s="111"/>
      <c r="FO44" s="111"/>
      <c r="FP44" s="111"/>
      <c r="FQ44" s="111"/>
      <c r="FR44" s="111"/>
      <c r="FS44" s="111"/>
      <c r="FT44" s="111"/>
      <c r="FU44" s="111"/>
      <c r="FV44" s="111"/>
      <c r="FW44" s="111"/>
      <c r="FX44" s="111">
        <f t="shared" si="0"/>
        <v>6489974.96</v>
      </c>
      <c r="FY44" s="111"/>
      <c r="FZ44" s="111"/>
      <c r="GA44" s="111"/>
      <c r="GB44" s="111"/>
      <c r="GC44" s="111"/>
      <c r="GD44" s="111"/>
      <c r="GE44" s="111"/>
      <c r="GF44" s="111"/>
      <c r="GG44" s="111"/>
      <c r="GH44" s="111"/>
      <c r="GI44" s="111"/>
      <c r="GJ44" s="111"/>
      <c r="GK44" s="111"/>
      <c r="GL44" s="111"/>
      <c r="GM44" s="111"/>
      <c r="GN44" s="111"/>
      <c r="GO44" s="111"/>
      <c r="GP44" s="111"/>
      <c r="GQ44" s="164"/>
      <c r="GS44" s="204">
        <f>Перечень!G20+Перечень!G32+Перечень!G35+Перечень!G39+Перечень!G40+Перечень!G41+Перечень!G47+Перечень!G49+Перечень!G53+Перечень!G54</f>
        <v>5752100</v>
      </c>
      <c r="GT44" s="205"/>
      <c r="GU44" s="205"/>
      <c r="GV44" s="205"/>
      <c r="GW44" s="205"/>
      <c r="GX44" s="205"/>
      <c r="GY44" s="205"/>
      <c r="GZ44" s="205"/>
      <c r="HA44" s="205"/>
      <c r="HB44" s="205"/>
      <c r="HC44" s="205"/>
      <c r="HD44" s="205"/>
      <c r="HE44" s="205"/>
      <c r="HF44" s="205"/>
      <c r="HG44" s="205"/>
      <c r="HH44" s="205"/>
      <c r="HI44" s="205"/>
      <c r="HJ44" s="205"/>
      <c r="HK44" s="205"/>
      <c r="HL44" s="206"/>
      <c r="HM44" s="89" t="s">
        <v>125</v>
      </c>
    </row>
    <row r="45" spans="1:222" s="49" customFormat="1" ht="16.5" customHeight="1" x14ac:dyDescent="0.25">
      <c r="A45" s="158"/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5"/>
      <c r="BE45" s="155"/>
      <c r="BF45" s="155"/>
      <c r="BG45" s="155"/>
      <c r="BH45" s="155"/>
      <c r="BI45" s="155"/>
      <c r="BJ45" s="155"/>
      <c r="BK45" s="155"/>
      <c r="BL45" s="155"/>
      <c r="BM45" s="155"/>
      <c r="BN45" s="155"/>
      <c r="BO45" s="155"/>
      <c r="BP45" s="155"/>
      <c r="BQ45" s="155"/>
      <c r="BR45" s="155"/>
      <c r="BS45" s="155"/>
      <c r="BT45" s="155"/>
      <c r="BU45" s="155"/>
      <c r="BV45" s="155"/>
      <c r="BW45" s="155"/>
      <c r="BX45" s="155"/>
      <c r="BY45" s="155"/>
      <c r="BZ45" s="155"/>
      <c r="CA45" s="155"/>
      <c r="CB45" s="155"/>
      <c r="CC45" s="155"/>
      <c r="CD45" s="155"/>
      <c r="CE45" s="155"/>
      <c r="CF45" s="155"/>
      <c r="CG45" s="155"/>
      <c r="CH45" s="155"/>
      <c r="CI45" s="155"/>
      <c r="CJ45" s="155"/>
      <c r="CK45" s="155"/>
      <c r="CL45" s="155"/>
      <c r="CM45" s="153" t="s">
        <v>156</v>
      </c>
      <c r="CN45" s="153"/>
      <c r="CO45" s="153"/>
      <c r="CP45" s="153"/>
      <c r="CQ45" s="153"/>
      <c r="CR45" s="153"/>
      <c r="CS45" s="153"/>
      <c r="CT45" s="153"/>
      <c r="CU45" s="153"/>
      <c r="CV45" s="153"/>
      <c r="CW45" s="153"/>
      <c r="CX45" s="153"/>
      <c r="CY45" s="153"/>
      <c r="CZ45" s="153"/>
      <c r="DA45" s="153"/>
      <c r="DB45" s="153"/>
      <c r="DC45" s="111"/>
      <c r="DD45" s="111"/>
      <c r="DE45" s="111"/>
      <c r="DF45" s="111"/>
      <c r="DG45" s="111"/>
      <c r="DH45" s="111"/>
      <c r="DI45" s="111"/>
      <c r="DJ45" s="111"/>
      <c r="DK45" s="111"/>
      <c r="DL45" s="111"/>
      <c r="DM45" s="111"/>
      <c r="DN45" s="111"/>
      <c r="DO45" s="111"/>
      <c r="DP45" s="111"/>
      <c r="DQ45" s="111"/>
      <c r="DR45" s="111"/>
      <c r="DS45" s="154"/>
      <c r="DT45" s="154"/>
      <c r="DU45" s="154"/>
      <c r="DV45" s="154"/>
      <c r="DW45" s="154"/>
      <c r="DX45" s="154"/>
      <c r="DY45" s="154"/>
      <c r="DZ45" s="154"/>
      <c r="EA45" s="154"/>
      <c r="EB45" s="154"/>
      <c r="EC45" s="154"/>
      <c r="ED45" s="154"/>
      <c r="EE45" s="154"/>
      <c r="EF45" s="154"/>
      <c r="EG45" s="154"/>
      <c r="EH45" s="154"/>
      <c r="EI45" s="154"/>
      <c r="EJ45" s="154"/>
      <c r="EK45" s="154"/>
      <c r="EL45" s="154"/>
      <c r="EM45" s="154"/>
      <c r="EN45" s="154"/>
      <c r="EO45" s="111" t="s">
        <v>119</v>
      </c>
      <c r="EP45" s="111"/>
      <c r="EQ45" s="111"/>
      <c r="ER45" s="111"/>
      <c r="ES45" s="111"/>
      <c r="ET45" s="111"/>
      <c r="EU45" s="111"/>
      <c r="EV45" s="111"/>
      <c r="EW45" s="111"/>
      <c r="EX45" s="111"/>
      <c r="EY45" s="111"/>
      <c r="EZ45" s="111"/>
      <c r="FA45" s="111"/>
      <c r="FB45" s="111"/>
      <c r="FC45" s="111"/>
      <c r="FD45" s="111"/>
      <c r="FE45" s="111" t="s">
        <v>119</v>
      </c>
      <c r="FF45" s="111"/>
      <c r="FG45" s="111"/>
      <c r="FH45" s="111"/>
      <c r="FI45" s="111"/>
      <c r="FJ45" s="111"/>
      <c r="FK45" s="111"/>
      <c r="FL45" s="111"/>
      <c r="FM45" s="111"/>
      <c r="FN45" s="111"/>
      <c r="FO45" s="111"/>
      <c r="FP45" s="111"/>
      <c r="FQ45" s="111"/>
      <c r="FR45" s="111"/>
      <c r="FS45" s="111"/>
      <c r="FT45" s="111"/>
      <c r="FU45" s="111"/>
      <c r="FV45" s="111"/>
      <c r="FW45" s="111"/>
      <c r="FX45" s="111">
        <f t="shared" si="0"/>
        <v>11600</v>
      </c>
      <c r="FY45" s="111"/>
      <c r="FZ45" s="111"/>
      <c r="GA45" s="111"/>
      <c r="GB45" s="111"/>
      <c r="GC45" s="111"/>
      <c r="GD45" s="111"/>
      <c r="GE45" s="111"/>
      <c r="GF45" s="111"/>
      <c r="GG45" s="111"/>
      <c r="GH45" s="111"/>
      <c r="GI45" s="111"/>
      <c r="GJ45" s="111"/>
      <c r="GK45" s="111"/>
      <c r="GL45" s="111"/>
      <c r="GM45" s="111"/>
      <c r="GN45" s="111"/>
      <c r="GO45" s="111"/>
      <c r="GP45" s="111"/>
      <c r="GQ45" s="164"/>
      <c r="GS45" s="204">
        <f>Перечень!G44</f>
        <v>11600</v>
      </c>
      <c r="GT45" s="205"/>
      <c r="GU45" s="205"/>
      <c r="GV45" s="205"/>
      <c r="GW45" s="205"/>
      <c r="GX45" s="205"/>
      <c r="GY45" s="205"/>
      <c r="GZ45" s="205"/>
      <c r="HA45" s="205"/>
      <c r="HB45" s="205"/>
      <c r="HC45" s="205"/>
      <c r="HD45" s="205"/>
      <c r="HE45" s="205"/>
      <c r="HF45" s="205"/>
      <c r="HG45" s="205"/>
      <c r="HH45" s="205"/>
      <c r="HI45" s="205"/>
      <c r="HJ45" s="205"/>
      <c r="HK45" s="205"/>
      <c r="HL45" s="206"/>
      <c r="HM45" s="90">
        <v>982</v>
      </c>
    </row>
    <row r="46" spans="1:222" s="49" customFormat="1" ht="16.5" customHeight="1" x14ac:dyDescent="0.25">
      <c r="A46" s="158"/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5"/>
      <c r="BE46" s="155"/>
      <c r="BF46" s="155"/>
      <c r="BG46" s="155"/>
      <c r="BH46" s="155"/>
      <c r="BI46" s="155"/>
      <c r="BJ46" s="155"/>
      <c r="BK46" s="155"/>
      <c r="BL46" s="155"/>
      <c r="BM46" s="155"/>
      <c r="BN46" s="155"/>
      <c r="BO46" s="155"/>
      <c r="BP46" s="155"/>
      <c r="BQ46" s="155"/>
      <c r="BR46" s="155"/>
      <c r="BS46" s="155"/>
      <c r="BT46" s="155"/>
      <c r="BU46" s="155"/>
      <c r="BV46" s="155"/>
      <c r="BW46" s="155"/>
      <c r="BX46" s="155"/>
      <c r="BY46" s="155"/>
      <c r="BZ46" s="155"/>
      <c r="CA46" s="155"/>
      <c r="CB46" s="155"/>
      <c r="CC46" s="155"/>
      <c r="CD46" s="155"/>
      <c r="CE46" s="155"/>
      <c r="CF46" s="155"/>
      <c r="CG46" s="155"/>
      <c r="CH46" s="155"/>
      <c r="CI46" s="155"/>
      <c r="CJ46" s="155"/>
      <c r="CK46" s="155"/>
      <c r="CL46" s="155"/>
      <c r="CM46" s="153" t="s">
        <v>157</v>
      </c>
      <c r="CN46" s="153"/>
      <c r="CO46" s="153"/>
      <c r="CP46" s="153"/>
      <c r="CQ46" s="153"/>
      <c r="CR46" s="153"/>
      <c r="CS46" s="153"/>
      <c r="CT46" s="153"/>
      <c r="CU46" s="153"/>
      <c r="CV46" s="153"/>
      <c r="CW46" s="153"/>
      <c r="CX46" s="153"/>
      <c r="CY46" s="153"/>
      <c r="CZ46" s="153"/>
      <c r="DA46" s="153"/>
      <c r="DB46" s="153"/>
      <c r="DC46" s="111"/>
      <c r="DD46" s="111"/>
      <c r="DE46" s="111"/>
      <c r="DF46" s="111"/>
      <c r="DG46" s="111"/>
      <c r="DH46" s="111"/>
      <c r="DI46" s="111"/>
      <c r="DJ46" s="111"/>
      <c r="DK46" s="111"/>
      <c r="DL46" s="111"/>
      <c r="DM46" s="111"/>
      <c r="DN46" s="111"/>
      <c r="DO46" s="111"/>
      <c r="DP46" s="111"/>
      <c r="DQ46" s="111"/>
      <c r="DR46" s="111"/>
      <c r="DS46" s="154"/>
      <c r="DT46" s="154"/>
      <c r="DU46" s="154"/>
      <c r="DV46" s="154"/>
      <c r="DW46" s="154"/>
      <c r="DX46" s="154"/>
      <c r="DY46" s="154"/>
      <c r="DZ46" s="154"/>
      <c r="EA46" s="154"/>
      <c r="EB46" s="154"/>
      <c r="EC46" s="154"/>
      <c r="ED46" s="154"/>
      <c r="EE46" s="154"/>
      <c r="EF46" s="154"/>
      <c r="EG46" s="154"/>
      <c r="EH46" s="154"/>
      <c r="EI46" s="154"/>
      <c r="EJ46" s="154"/>
      <c r="EK46" s="154"/>
      <c r="EL46" s="154"/>
      <c r="EM46" s="154"/>
      <c r="EN46" s="154"/>
      <c r="EO46" s="111" t="s">
        <v>119</v>
      </c>
      <c r="EP46" s="111"/>
      <c r="EQ46" s="111"/>
      <c r="ER46" s="111"/>
      <c r="ES46" s="111"/>
      <c r="ET46" s="111"/>
      <c r="EU46" s="111"/>
      <c r="EV46" s="111"/>
      <c r="EW46" s="111"/>
      <c r="EX46" s="111"/>
      <c r="EY46" s="111"/>
      <c r="EZ46" s="111"/>
      <c r="FA46" s="111"/>
      <c r="FB46" s="111"/>
      <c r="FC46" s="111"/>
      <c r="FD46" s="111"/>
      <c r="FE46" s="111" t="s">
        <v>119</v>
      </c>
      <c r="FF46" s="111"/>
      <c r="FG46" s="111"/>
      <c r="FH46" s="111"/>
      <c r="FI46" s="111"/>
      <c r="FJ46" s="111"/>
      <c r="FK46" s="111"/>
      <c r="FL46" s="111"/>
      <c r="FM46" s="111"/>
      <c r="FN46" s="111"/>
      <c r="FO46" s="111"/>
      <c r="FP46" s="111"/>
      <c r="FQ46" s="111"/>
      <c r="FR46" s="111"/>
      <c r="FS46" s="111"/>
      <c r="FT46" s="111"/>
      <c r="FU46" s="111"/>
      <c r="FV46" s="111"/>
      <c r="FW46" s="111"/>
      <c r="FX46" s="111">
        <f t="shared" si="0"/>
        <v>15400</v>
      </c>
      <c r="FY46" s="111"/>
      <c r="FZ46" s="111"/>
      <c r="GA46" s="111"/>
      <c r="GB46" s="111"/>
      <c r="GC46" s="111"/>
      <c r="GD46" s="111"/>
      <c r="GE46" s="111"/>
      <c r="GF46" s="111"/>
      <c r="GG46" s="111"/>
      <c r="GH46" s="111"/>
      <c r="GI46" s="111"/>
      <c r="GJ46" s="111"/>
      <c r="GK46" s="111"/>
      <c r="GL46" s="111"/>
      <c r="GM46" s="111"/>
      <c r="GN46" s="111"/>
      <c r="GO46" s="111"/>
      <c r="GP46" s="111"/>
      <c r="GQ46" s="164"/>
      <c r="GS46" s="204">
        <f>Перечень!G45</f>
        <v>15400</v>
      </c>
      <c r="GT46" s="205"/>
      <c r="GU46" s="205"/>
      <c r="GV46" s="205"/>
      <c r="GW46" s="205"/>
      <c r="GX46" s="205"/>
      <c r="GY46" s="205"/>
      <c r="GZ46" s="205"/>
      <c r="HA46" s="205"/>
      <c r="HB46" s="205"/>
      <c r="HC46" s="205"/>
      <c r="HD46" s="205"/>
      <c r="HE46" s="205"/>
      <c r="HF46" s="205"/>
      <c r="HG46" s="205"/>
      <c r="HH46" s="205"/>
      <c r="HI46" s="205"/>
      <c r="HJ46" s="205"/>
      <c r="HK46" s="205"/>
      <c r="HL46" s="206"/>
      <c r="HM46" s="90">
        <v>983</v>
      </c>
    </row>
    <row r="47" spans="1:222" s="49" customFormat="1" ht="16.899999999999999" hidden="1" customHeight="1" x14ac:dyDescent="0.25">
      <c r="A47" s="158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5"/>
      <c r="BE47" s="155"/>
      <c r="BF47" s="155"/>
      <c r="BG47" s="155"/>
      <c r="BH47" s="155"/>
      <c r="BI47" s="155"/>
      <c r="BJ47" s="155"/>
      <c r="BK47" s="155"/>
      <c r="BL47" s="155"/>
      <c r="BM47" s="155"/>
      <c r="BN47" s="155"/>
      <c r="BO47" s="155"/>
      <c r="BP47" s="155"/>
      <c r="BQ47" s="155"/>
      <c r="BR47" s="155"/>
      <c r="BS47" s="155"/>
      <c r="BT47" s="155"/>
      <c r="BU47" s="155"/>
      <c r="BV47" s="155"/>
      <c r="BW47" s="155"/>
      <c r="BX47" s="155"/>
      <c r="BY47" s="155"/>
      <c r="BZ47" s="155"/>
      <c r="CA47" s="155"/>
      <c r="CB47" s="155"/>
      <c r="CC47" s="155"/>
      <c r="CD47" s="155"/>
      <c r="CE47" s="155"/>
      <c r="CF47" s="155"/>
      <c r="CG47" s="155"/>
      <c r="CH47" s="155"/>
      <c r="CI47" s="155"/>
      <c r="CJ47" s="155"/>
      <c r="CK47" s="155"/>
      <c r="CL47" s="155"/>
      <c r="CM47" s="153" t="s">
        <v>127</v>
      </c>
      <c r="CN47" s="153"/>
      <c r="CO47" s="153"/>
      <c r="CP47" s="153"/>
      <c r="CQ47" s="153"/>
      <c r="CR47" s="153"/>
      <c r="CS47" s="153"/>
      <c r="CT47" s="153"/>
      <c r="CU47" s="153"/>
      <c r="CV47" s="153"/>
      <c r="CW47" s="153"/>
      <c r="CX47" s="153"/>
      <c r="CY47" s="153"/>
      <c r="CZ47" s="153"/>
      <c r="DA47" s="153"/>
      <c r="DB47" s="153"/>
      <c r="DC47" s="111"/>
      <c r="DD47" s="111"/>
      <c r="DE47" s="111"/>
      <c r="DF47" s="111"/>
      <c r="DG47" s="111"/>
      <c r="DH47" s="111"/>
      <c r="DI47" s="111"/>
      <c r="DJ47" s="111"/>
      <c r="DK47" s="111"/>
      <c r="DL47" s="111"/>
      <c r="DM47" s="111"/>
      <c r="DN47" s="111"/>
      <c r="DO47" s="111"/>
      <c r="DP47" s="111"/>
      <c r="DQ47" s="111"/>
      <c r="DR47" s="111"/>
      <c r="DS47" s="154"/>
      <c r="DT47" s="154"/>
      <c r="DU47" s="154"/>
      <c r="DV47" s="154"/>
      <c r="DW47" s="154"/>
      <c r="DX47" s="154"/>
      <c r="DY47" s="154"/>
      <c r="DZ47" s="154"/>
      <c r="EA47" s="154"/>
      <c r="EB47" s="154"/>
      <c r="EC47" s="154"/>
      <c r="ED47" s="154"/>
      <c r="EE47" s="154"/>
      <c r="EF47" s="154"/>
      <c r="EG47" s="154"/>
      <c r="EH47" s="154"/>
      <c r="EI47" s="154"/>
      <c r="EJ47" s="154"/>
      <c r="EK47" s="154"/>
      <c r="EL47" s="154"/>
      <c r="EM47" s="154"/>
      <c r="EN47" s="154"/>
      <c r="EO47" s="111" t="s">
        <v>119</v>
      </c>
      <c r="EP47" s="111"/>
      <c r="EQ47" s="111"/>
      <c r="ER47" s="111"/>
      <c r="ES47" s="111"/>
      <c r="ET47" s="111"/>
      <c r="EU47" s="111"/>
      <c r="EV47" s="111"/>
      <c r="EW47" s="111"/>
      <c r="EX47" s="111"/>
      <c r="EY47" s="111"/>
      <c r="EZ47" s="111"/>
      <c r="FA47" s="111"/>
      <c r="FB47" s="111"/>
      <c r="FC47" s="111"/>
      <c r="FD47" s="111"/>
      <c r="FE47" s="111" t="s">
        <v>119</v>
      </c>
      <c r="FF47" s="111"/>
      <c r="FG47" s="111"/>
      <c r="FH47" s="111"/>
      <c r="FI47" s="111"/>
      <c r="FJ47" s="111"/>
      <c r="FK47" s="111"/>
      <c r="FL47" s="111"/>
      <c r="FM47" s="111"/>
      <c r="FN47" s="111"/>
      <c r="FO47" s="111"/>
      <c r="FP47" s="111"/>
      <c r="FQ47" s="111"/>
      <c r="FR47" s="111"/>
      <c r="FS47" s="111"/>
      <c r="FT47" s="111"/>
      <c r="FU47" s="111"/>
      <c r="FV47" s="111"/>
      <c r="FW47" s="111"/>
      <c r="FX47" s="111">
        <f t="shared" si="0"/>
        <v>0</v>
      </c>
      <c r="FY47" s="111"/>
      <c r="FZ47" s="111"/>
      <c r="GA47" s="111"/>
      <c r="GB47" s="111"/>
      <c r="GC47" s="111"/>
      <c r="GD47" s="111"/>
      <c r="GE47" s="111"/>
      <c r="GF47" s="111"/>
      <c r="GG47" s="111"/>
      <c r="GH47" s="111"/>
      <c r="GI47" s="111"/>
      <c r="GJ47" s="111"/>
      <c r="GK47" s="111"/>
      <c r="GL47" s="111"/>
      <c r="GM47" s="111"/>
      <c r="GN47" s="111"/>
      <c r="GO47" s="111"/>
      <c r="GP47" s="111"/>
      <c r="GQ47" s="164"/>
      <c r="GS47" s="204">
        <f>Перечень!G23</f>
        <v>0</v>
      </c>
      <c r="GT47" s="205"/>
      <c r="GU47" s="205"/>
      <c r="GV47" s="205"/>
      <c r="GW47" s="205"/>
      <c r="GX47" s="205"/>
      <c r="GY47" s="205"/>
      <c r="GZ47" s="205"/>
      <c r="HA47" s="205"/>
      <c r="HB47" s="205"/>
      <c r="HC47" s="205"/>
      <c r="HD47" s="205"/>
      <c r="HE47" s="205"/>
      <c r="HF47" s="205"/>
      <c r="HG47" s="205"/>
      <c r="HH47" s="205"/>
      <c r="HI47" s="205"/>
      <c r="HJ47" s="205"/>
      <c r="HK47" s="205"/>
      <c r="HL47" s="206"/>
      <c r="HM47" s="90">
        <v>986</v>
      </c>
    </row>
    <row r="48" spans="1:222" s="49" customFormat="1" ht="16.899999999999999" hidden="1" customHeight="1" x14ac:dyDescent="0.25">
      <c r="A48" s="158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5"/>
      <c r="BE48" s="155"/>
      <c r="BF48" s="155"/>
      <c r="BG48" s="155"/>
      <c r="BH48" s="155"/>
      <c r="BI48" s="155"/>
      <c r="BJ48" s="155"/>
      <c r="BK48" s="155"/>
      <c r="BL48" s="155"/>
      <c r="BM48" s="155"/>
      <c r="BN48" s="155"/>
      <c r="BO48" s="155"/>
      <c r="BP48" s="155"/>
      <c r="BQ48" s="155"/>
      <c r="BR48" s="155"/>
      <c r="BS48" s="155"/>
      <c r="BT48" s="155"/>
      <c r="BU48" s="155"/>
      <c r="BV48" s="155"/>
      <c r="BW48" s="155"/>
      <c r="BX48" s="155"/>
      <c r="BY48" s="155"/>
      <c r="BZ48" s="155"/>
      <c r="CA48" s="155"/>
      <c r="CB48" s="155"/>
      <c r="CC48" s="155"/>
      <c r="CD48" s="155"/>
      <c r="CE48" s="155"/>
      <c r="CF48" s="155"/>
      <c r="CG48" s="155"/>
      <c r="CH48" s="155"/>
      <c r="CI48" s="155"/>
      <c r="CJ48" s="155"/>
      <c r="CK48" s="155"/>
      <c r="CL48" s="155"/>
      <c r="CM48" s="153" t="s">
        <v>158</v>
      </c>
      <c r="CN48" s="153"/>
      <c r="CO48" s="153"/>
      <c r="CP48" s="153"/>
      <c r="CQ48" s="153"/>
      <c r="CR48" s="153"/>
      <c r="CS48" s="153"/>
      <c r="CT48" s="153"/>
      <c r="CU48" s="153"/>
      <c r="CV48" s="153"/>
      <c r="CW48" s="153"/>
      <c r="CX48" s="153"/>
      <c r="CY48" s="153"/>
      <c r="CZ48" s="153"/>
      <c r="DA48" s="153"/>
      <c r="DB48" s="153"/>
      <c r="DC48" s="111"/>
      <c r="DD48" s="111"/>
      <c r="DE48" s="111"/>
      <c r="DF48" s="111"/>
      <c r="DG48" s="111"/>
      <c r="DH48" s="111"/>
      <c r="DI48" s="111"/>
      <c r="DJ48" s="111"/>
      <c r="DK48" s="111"/>
      <c r="DL48" s="111"/>
      <c r="DM48" s="111"/>
      <c r="DN48" s="111"/>
      <c r="DO48" s="111"/>
      <c r="DP48" s="111"/>
      <c r="DQ48" s="111"/>
      <c r="DR48" s="111"/>
      <c r="DS48" s="154"/>
      <c r="DT48" s="154"/>
      <c r="DU48" s="154"/>
      <c r="DV48" s="154"/>
      <c r="DW48" s="154"/>
      <c r="DX48" s="154"/>
      <c r="DY48" s="154"/>
      <c r="DZ48" s="154"/>
      <c r="EA48" s="154"/>
      <c r="EB48" s="154"/>
      <c r="EC48" s="154"/>
      <c r="ED48" s="154"/>
      <c r="EE48" s="154"/>
      <c r="EF48" s="154"/>
      <c r="EG48" s="154"/>
      <c r="EH48" s="154"/>
      <c r="EI48" s="154"/>
      <c r="EJ48" s="154"/>
      <c r="EK48" s="154"/>
      <c r="EL48" s="154"/>
      <c r="EM48" s="154"/>
      <c r="EN48" s="154"/>
      <c r="EO48" s="111" t="s">
        <v>119</v>
      </c>
      <c r="EP48" s="111"/>
      <c r="EQ48" s="111"/>
      <c r="ER48" s="111"/>
      <c r="ES48" s="111"/>
      <c r="ET48" s="111"/>
      <c r="EU48" s="111"/>
      <c r="EV48" s="111"/>
      <c r="EW48" s="111"/>
      <c r="EX48" s="111"/>
      <c r="EY48" s="111"/>
      <c r="EZ48" s="111"/>
      <c r="FA48" s="111"/>
      <c r="FB48" s="111"/>
      <c r="FC48" s="111"/>
      <c r="FD48" s="111"/>
      <c r="FE48" s="111" t="s">
        <v>119</v>
      </c>
      <c r="FF48" s="111"/>
      <c r="FG48" s="111"/>
      <c r="FH48" s="111"/>
      <c r="FI48" s="111"/>
      <c r="FJ48" s="111"/>
      <c r="FK48" s="111"/>
      <c r="FL48" s="111"/>
      <c r="FM48" s="111"/>
      <c r="FN48" s="111"/>
      <c r="FO48" s="111"/>
      <c r="FP48" s="111"/>
      <c r="FQ48" s="111"/>
      <c r="FR48" s="111"/>
      <c r="FS48" s="111"/>
      <c r="FT48" s="111"/>
      <c r="FU48" s="111"/>
      <c r="FV48" s="111"/>
      <c r="FW48" s="111"/>
      <c r="FX48" s="111">
        <f t="shared" si="0"/>
        <v>0</v>
      </c>
      <c r="FY48" s="111"/>
      <c r="FZ48" s="111"/>
      <c r="GA48" s="111"/>
      <c r="GB48" s="111"/>
      <c r="GC48" s="111"/>
      <c r="GD48" s="111"/>
      <c r="GE48" s="111"/>
      <c r="GF48" s="111"/>
      <c r="GG48" s="111"/>
      <c r="GH48" s="111"/>
      <c r="GI48" s="111"/>
      <c r="GJ48" s="111"/>
      <c r="GK48" s="111"/>
      <c r="GL48" s="111"/>
      <c r="GM48" s="111"/>
      <c r="GN48" s="111"/>
      <c r="GO48" s="111"/>
      <c r="GP48" s="111"/>
      <c r="GQ48" s="164"/>
      <c r="GS48" s="204">
        <f>Перечень!G46+Перечень!G22</f>
        <v>0</v>
      </c>
      <c r="GT48" s="205"/>
      <c r="GU48" s="205"/>
      <c r="GV48" s="205"/>
      <c r="GW48" s="205"/>
      <c r="GX48" s="205"/>
      <c r="GY48" s="205"/>
      <c r="GZ48" s="205"/>
      <c r="HA48" s="205"/>
      <c r="HB48" s="205"/>
      <c r="HC48" s="205"/>
      <c r="HD48" s="205"/>
      <c r="HE48" s="205"/>
      <c r="HF48" s="205"/>
      <c r="HG48" s="205"/>
      <c r="HH48" s="205"/>
      <c r="HI48" s="205"/>
      <c r="HJ48" s="205"/>
      <c r="HK48" s="205"/>
      <c r="HL48" s="206"/>
      <c r="HM48" s="90">
        <v>985</v>
      </c>
    </row>
    <row r="49" spans="1:222" s="49" customFormat="1" ht="16.899999999999999" hidden="1" customHeight="1" x14ac:dyDescent="0.25">
      <c r="A49" s="158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55"/>
      <c r="BP49" s="155"/>
      <c r="BQ49" s="155"/>
      <c r="BR49" s="155"/>
      <c r="BS49" s="155"/>
      <c r="BT49" s="155"/>
      <c r="BU49" s="155"/>
      <c r="BV49" s="155"/>
      <c r="BW49" s="155"/>
      <c r="BX49" s="155"/>
      <c r="BY49" s="155"/>
      <c r="BZ49" s="155"/>
      <c r="CA49" s="155"/>
      <c r="CB49" s="155"/>
      <c r="CC49" s="155"/>
      <c r="CD49" s="155"/>
      <c r="CE49" s="155"/>
      <c r="CF49" s="155"/>
      <c r="CG49" s="155"/>
      <c r="CH49" s="155"/>
      <c r="CI49" s="155"/>
      <c r="CJ49" s="155"/>
      <c r="CK49" s="155"/>
      <c r="CL49" s="155"/>
      <c r="CM49" s="153" t="s">
        <v>131</v>
      </c>
      <c r="CN49" s="153"/>
      <c r="CO49" s="153"/>
      <c r="CP49" s="153"/>
      <c r="CQ49" s="153"/>
      <c r="CR49" s="153"/>
      <c r="CS49" s="153"/>
      <c r="CT49" s="153"/>
      <c r="CU49" s="153"/>
      <c r="CV49" s="153"/>
      <c r="CW49" s="153"/>
      <c r="CX49" s="153"/>
      <c r="CY49" s="153"/>
      <c r="CZ49" s="153"/>
      <c r="DA49" s="153"/>
      <c r="DB49" s="153"/>
      <c r="DC49" s="111"/>
      <c r="DD49" s="111"/>
      <c r="DE49" s="111"/>
      <c r="DF49" s="111"/>
      <c r="DG49" s="111"/>
      <c r="DH49" s="111"/>
      <c r="DI49" s="111"/>
      <c r="DJ49" s="111"/>
      <c r="DK49" s="111"/>
      <c r="DL49" s="111"/>
      <c r="DM49" s="111"/>
      <c r="DN49" s="111"/>
      <c r="DO49" s="111"/>
      <c r="DP49" s="111"/>
      <c r="DQ49" s="111"/>
      <c r="DR49" s="111"/>
      <c r="DS49" s="154"/>
      <c r="DT49" s="154"/>
      <c r="DU49" s="154"/>
      <c r="DV49" s="154"/>
      <c r="DW49" s="154"/>
      <c r="DX49" s="154"/>
      <c r="DY49" s="154"/>
      <c r="DZ49" s="154"/>
      <c r="EA49" s="154"/>
      <c r="EB49" s="154"/>
      <c r="EC49" s="154"/>
      <c r="ED49" s="154"/>
      <c r="EE49" s="154"/>
      <c r="EF49" s="154"/>
      <c r="EG49" s="154"/>
      <c r="EH49" s="154"/>
      <c r="EI49" s="154"/>
      <c r="EJ49" s="154"/>
      <c r="EK49" s="154"/>
      <c r="EL49" s="154"/>
      <c r="EM49" s="154"/>
      <c r="EN49" s="154"/>
      <c r="EO49" s="111" t="s">
        <v>119</v>
      </c>
      <c r="EP49" s="111"/>
      <c r="EQ49" s="111"/>
      <c r="ER49" s="111"/>
      <c r="ES49" s="111"/>
      <c r="ET49" s="111"/>
      <c r="EU49" s="111"/>
      <c r="EV49" s="111"/>
      <c r="EW49" s="111"/>
      <c r="EX49" s="111"/>
      <c r="EY49" s="111"/>
      <c r="EZ49" s="111"/>
      <c r="FA49" s="111"/>
      <c r="FB49" s="111"/>
      <c r="FC49" s="111"/>
      <c r="FD49" s="111"/>
      <c r="FE49" s="111" t="s">
        <v>119</v>
      </c>
      <c r="FF49" s="111"/>
      <c r="FG49" s="111"/>
      <c r="FH49" s="111"/>
      <c r="FI49" s="111"/>
      <c r="FJ49" s="111"/>
      <c r="FK49" s="111"/>
      <c r="FL49" s="111"/>
      <c r="FM49" s="111"/>
      <c r="FN49" s="111"/>
      <c r="FO49" s="111"/>
      <c r="FP49" s="111"/>
      <c r="FQ49" s="111"/>
      <c r="FR49" s="111"/>
      <c r="FS49" s="111"/>
      <c r="FT49" s="111"/>
      <c r="FU49" s="111"/>
      <c r="FV49" s="111"/>
      <c r="FW49" s="111"/>
      <c r="FX49" s="111">
        <f t="shared" si="0"/>
        <v>0</v>
      </c>
      <c r="FY49" s="111"/>
      <c r="FZ49" s="111"/>
      <c r="GA49" s="111"/>
      <c r="GB49" s="111"/>
      <c r="GC49" s="111"/>
      <c r="GD49" s="111"/>
      <c r="GE49" s="111"/>
      <c r="GF49" s="111"/>
      <c r="GG49" s="111"/>
      <c r="GH49" s="111"/>
      <c r="GI49" s="111"/>
      <c r="GJ49" s="111"/>
      <c r="GK49" s="111"/>
      <c r="GL49" s="111"/>
      <c r="GM49" s="111"/>
      <c r="GN49" s="111"/>
      <c r="GO49" s="111"/>
      <c r="GP49" s="111"/>
      <c r="GQ49" s="164"/>
      <c r="GS49" s="204">
        <f>Перечень!G43+Перечень!G21</f>
        <v>0</v>
      </c>
      <c r="GT49" s="205"/>
      <c r="GU49" s="205"/>
      <c r="GV49" s="205"/>
      <c r="GW49" s="205"/>
      <c r="GX49" s="205"/>
      <c r="GY49" s="205"/>
      <c r="GZ49" s="205"/>
      <c r="HA49" s="205"/>
      <c r="HB49" s="205"/>
      <c r="HC49" s="205"/>
      <c r="HD49" s="205"/>
      <c r="HE49" s="205"/>
      <c r="HF49" s="205"/>
      <c r="HG49" s="205"/>
      <c r="HH49" s="205"/>
      <c r="HI49" s="205"/>
      <c r="HJ49" s="205"/>
      <c r="HK49" s="205"/>
      <c r="HL49" s="206"/>
      <c r="HM49" s="90">
        <v>981</v>
      </c>
    </row>
    <row r="50" spans="1:222" s="49" customFormat="1" ht="13.9" hidden="1" customHeight="1" x14ac:dyDescent="0.25">
      <c r="A50" s="158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5"/>
      <c r="BE50" s="155"/>
      <c r="BF50" s="155"/>
      <c r="BG50" s="155"/>
      <c r="BH50" s="155"/>
      <c r="BI50" s="155"/>
      <c r="BJ50" s="155"/>
      <c r="BK50" s="155"/>
      <c r="BL50" s="155"/>
      <c r="BM50" s="155"/>
      <c r="BN50" s="155"/>
      <c r="BO50" s="155"/>
      <c r="BP50" s="155"/>
      <c r="BQ50" s="155"/>
      <c r="BR50" s="155"/>
      <c r="BS50" s="155"/>
      <c r="BT50" s="155"/>
      <c r="BU50" s="155"/>
      <c r="BV50" s="155"/>
      <c r="BW50" s="155"/>
      <c r="BX50" s="155"/>
      <c r="BY50" s="155"/>
      <c r="BZ50" s="155"/>
      <c r="CA50" s="155"/>
      <c r="CB50" s="155"/>
      <c r="CC50" s="155"/>
      <c r="CD50" s="155"/>
      <c r="CE50" s="155"/>
      <c r="CF50" s="155"/>
      <c r="CG50" s="155"/>
      <c r="CH50" s="155"/>
      <c r="CI50" s="155"/>
      <c r="CJ50" s="155"/>
      <c r="CK50" s="155"/>
      <c r="CL50" s="155"/>
      <c r="CM50" s="153" t="s">
        <v>159</v>
      </c>
      <c r="CN50" s="153"/>
      <c r="CO50" s="153"/>
      <c r="CP50" s="153"/>
      <c r="CQ50" s="153"/>
      <c r="CR50" s="153"/>
      <c r="CS50" s="153"/>
      <c r="CT50" s="153"/>
      <c r="CU50" s="153"/>
      <c r="CV50" s="153"/>
      <c r="CW50" s="153"/>
      <c r="CX50" s="153"/>
      <c r="CY50" s="153"/>
      <c r="CZ50" s="153"/>
      <c r="DA50" s="153"/>
      <c r="DB50" s="153"/>
      <c r="DC50" s="111"/>
      <c r="DD50" s="111"/>
      <c r="DE50" s="111"/>
      <c r="DF50" s="111"/>
      <c r="DG50" s="111"/>
      <c r="DH50" s="111"/>
      <c r="DI50" s="111"/>
      <c r="DJ50" s="111"/>
      <c r="DK50" s="111"/>
      <c r="DL50" s="111"/>
      <c r="DM50" s="111"/>
      <c r="DN50" s="111"/>
      <c r="DO50" s="111"/>
      <c r="DP50" s="111"/>
      <c r="DQ50" s="111"/>
      <c r="DR50" s="111"/>
      <c r="DS50" s="154"/>
      <c r="DT50" s="154"/>
      <c r="DU50" s="154"/>
      <c r="DV50" s="154"/>
      <c r="DW50" s="154"/>
      <c r="DX50" s="154"/>
      <c r="DY50" s="154"/>
      <c r="DZ50" s="154"/>
      <c r="EA50" s="154"/>
      <c r="EB50" s="154"/>
      <c r="EC50" s="154"/>
      <c r="ED50" s="154"/>
      <c r="EE50" s="154"/>
      <c r="EF50" s="154"/>
      <c r="EG50" s="154"/>
      <c r="EH50" s="154"/>
      <c r="EI50" s="154"/>
      <c r="EJ50" s="154"/>
      <c r="EK50" s="154"/>
      <c r="EL50" s="154"/>
      <c r="EM50" s="154"/>
      <c r="EN50" s="154"/>
      <c r="EO50" s="111" t="s">
        <v>119</v>
      </c>
      <c r="EP50" s="111"/>
      <c r="EQ50" s="111"/>
      <c r="ER50" s="111"/>
      <c r="ES50" s="111"/>
      <c r="ET50" s="111"/>
      <c r="EU50" s="111"/>
      <c r="EV50" s="111"/>
      <c r="EW50" s="111"/>
      <c r="EX50" s="111"/>
      <c r="EY50" s="111"/>
      <c r="EZ50" s="111"/>
      <c r="FA50" s="111"/>
      <c r="FB50" s="111"/>
      <c r="FC50" s="111"/>
      <c r="FD50" s="111"/>
      <c r="FE50" s="111" t="s">
        <v>119</v>
      </c>
      <c r="FF50" s="111"/>
      <c r="FG50" s="111"/>
      <c r="FH50" s="111"/>
      <c r="FI50" s="111"/>
      <c r="FJ50" s="111"/>
      <c r="FK50" s="111"/>
      <c r="FL50" s="111"/>
      <c r="FM50" s="111"/>
      <c r="FN50" s="111"/>
      <c r="FO50" s="111"/>
      <c r="FP50" s="111"/>
      <c r="FQ50" s="111"/>
      <c r="FR50" s="111"/>
      <c r="FS50" s="111"/>
      <c r="FT50" s="111"/>
      <c r="FU50" s="111"/>
      <c r="FV50" s="111"/>
      <c r="FW50" s="111"/>
      <c r="FX50" s="111">
        <f t="shared" si="0"/>
        <v>0</v>
      </c>
      <c r="FY50" s="111"/>
      <c r="FZ50" s="111"/>
      <c r="GA50" s="111"/>
      <c r="GB50" s="111"/>
      <c r="GC50" s="111"/>
      <c r="GD50" s="111"/>
      <c r="GE50" s="111"/>
      <c r="GF50" s="111"/>
      <c r="GG50" s="111"/>
      <c r="GH50" s="111"/>
      <c r="GI50" s="111"/>
      <c r="GJ50" s="111"/>
      <c r="GK50" s="111"/>
      <c r="GL50" s="111"/>
      <c r="GM50" s="111"/>
      <c r="GN50" s="111"/>
      <c r="GO50" s="111"/>
      <c r="GP50" s="111"/>
      <c r="GQ50" s="164"/>
      <c r="GS50" s="204">
        <f>Перечень!G42</f>
        <v>0</v>
      </c>
      <c r="GT50" s="205"/>
      <c r="GU50" s="205"/>
      <c r="GV50" s="205"/>
      <c r="GW50" s="205"/>
      <c r="GX50" s="205"/>
      <c r="GY50" s="205"/>
      <c r="GZ50" s="205"/>
      <c r="HA50" s="205"/>
      <c r="HB50" s="205"/>
      <c r="HC50" s="205"/>
      <c r="HD50" s="205"/>
      <c r="HE50" s="205"/>
      <c r="HF50" s="205"/>
      <c r="HG50" s="205"/>
      <c r="HH50" s="205"/>
      <c r="HI50" s="205"/>
      <c r="HJ50" s="205"/>
      <c r="HK50" s="205"/>
      <c r="HL50" s="206"/>
      <c r="HM50" s="90">
        <v>963</v>
      </c>
    </row>
    <row r="51" spans="1:222" s="49" customFormat="1" ht="14.45" hidden="1" customHeight="1" x14ac:dyDescent="0.25">
      <c r="A51" s="158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5"/>
      <c r="BE51" s="155"/>
      <c r="BF51" s="155"/>
      <c r="BG51" s="155"/>
      <c r="BH51" s="155"/>
      <c r="BI51" s="155"/>
      <c r="BJ51" s="155"/>
      <c r="BK51" s="155"/>
      <c r="BL51" s="155"/>
      <c r="BM51" s="155"/>
      <c r="BN51" s="155"/>
      <c r="BO51" s="155"/>
      <c r="BP51" s="155"/>
      <c r="BQ51" s="155"/>
      <c r="BR51" s="155"/>
      <c r="BS51" s="155"/>
      <c r="BT51" s="155"/>
      <c r="BU51" s="155"/>
      <c r="BV51" s="155"/>
      <c r="BW51" s="155"/>
      <c r="BX51" s="155"/>
      <c r="BY51" s="155"/>
      <c r="BZ51" s="155"/>
      <c r="CA51" s="155"/>
      <c r="CB51" s="155"/>
      <c r="CC51" s="155"/>
      <c r="CD51" s="155"/>
      <c r="CE51" s="155"/>
      <c r="CF51" s="155"/>
      <c r="CG51" s="155"/>
      <c r="CH51" s="155"/>
      <c r="CI51" s="155"/>
      <c r="CJ51" s="155"/>
      <c r="CK51" s="155"/>
      <c r="CL51" s="155"/>
      <c r="CM51" s="153" t="s">
        <v>128</v>
      </c>
      <c r="CN51" s="153"/>
      <c r="CO51" s="153"/>
      <c r="CP51" s="153"/>
      <c r="CQ51" s="153"/>
      <c r="CR51" s="153"/>
      <c r="CS51" s="153"/>
      <c r="CT51" s="153"/>
      <c r="CU51" s="153"/>
      <c r="CV51" s="153"/>
      <c r="CW51" s="153"/>
      <c r="CX51" s="153"/>
      <c r="CY51" s="153"/>
      <c r="CZ51" s="153"/>
      <c r="DA51" s="153"/>
      <c r="DB51" s="153"/>
      <c r="DC51" s="111"/>
      <c r="DD51" s="111"/>
      <c r="DE51" s="111"/>
      <c r="DF51" s="111"/>
      <c r="DG51" s="111"/>
      <c r="DH51" s="111"/>
      <c r="DI51" s="111"/>
      <c r="DJ51" s="111"/>
      <c r="DK51" s="111"/>
      <c r="DL51" s="111"/>
      <c r="DM51" s="111"/>
      <c r="DN51" s="111"/>
      <c r="DO51" s="111"/>
      <c r="DP51" s="111"/>
      <c r="DQ51" s="111"/>
      <c r="DR51" s="111"/>
      <c r="DS51" s="154"/>
      <c r="DT51" s="154"/>
      <c r="DU51" s="154"/>
      <c r="DV51" s="154"/>
      <c r="DW51" s="154"/>
      <c r="DX51" s="154"/>
      <c r="DY51" s="154"/>
      <c r="DZ51" s="154"/>
      <c r="EA51" s="154"/>
      <c r="EB51" s="154"/>
      <c r="EC51" s="154"/>
      <c r="ED51" s="154"/>
      <c r="EE51" s="154"/>
      <c r="EF51" s="154"/>
      <c r="EG51" s="154"/>
      <c r="EH51" s="154"/>
      <c r="EI51" s="154"/>
      <c r="EJ51" s="154"/>
      <c r="EK51" s="154"/>
      <c r="EL51" s="154"/>
      <c r="EM51" s="154"/>
      <c r="EN51" s="154"/>
      <c r="EO51" s="111" t="s">
        <v>119</v>
      </c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">
        <v>119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>
        <f t="shared" si="0"/>
        <v>0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64"/>
      <c r="GS51" s="204"/>
      <c r="GT51" s="205"/>
      <c r="GU51" s="205"/>
      <c r="GV51" s="205"/>
      <c r="GW51" s="205"/>
      <c r="GX51" s="205"/>
      <c r="GY51" s="205"/>
      <c r="GZ51" s="205"/>
      <c r="HA51" s="205"/>
      <c r="HB51" s="205"/>
      <c r="HC51" s="205"/>
      <c r="HD51" s="205"/>
      <c r="HE51" s="205"/>
      <c r="HF51" s="205"/>
      <c r="HG51" s="205"/>
      <c r="HH51" s="205"/>
      <c r="HI51" s="205"/>
      <c r="HJ51" s="205"/>
      <c r="HK51" s="205"/>
      <c r="HL51" s="206"/>
      <c r="HM51" s="90">
        <v>993</v>
      </c>
      <c r="HN51" s="49" t="s">
        <v>160</v>
      </c>
    </row>
    <row r="52" spans="1:222" s="49" customFormat="1" ht="18.600000000000001" customHeight="1" thickBot="1" x14ac:dyDescent="0.3">
      <c r="A52" s="121"/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16"/>
      <c r="BE52" s="116"/>
      <c r="BF52" s="116"/>
      <c r="BG52" s="116"/>
      <c r="BH52" s="116"/>
      <c r="BI52" s="116"/>
      <c r="BJ52" s="116"/>
      <c r="BK52" s="116"/>
      <c r="BL52" s="116"/>
      <c r="BM52" s="116"/>
      <c r="BN52" s="116"/>
      <c r="BO52" s="116"/>
      <c r="BP52" s="116"/>
      <c r="BQ52" s="116"/>
      <c r="BR52" s="116"/>
      <c r="BS52" s="116"/>
      <c r="BT52" s="116"/>
      <c r="BU52" s="116"/>
      <c r="BV52" s="116"/>
      <c r="BW52" s="116"/>
      <c r="BX52" s="116"/>
      <c r="BY52" s="116"/>
      <c r="BZ52" s="116"/>
      <c r="CA52" s="116"/>
      <c r="CB52" s="116"/>
      <c r="CC52" s="116"/>
      <c r="CD52" s="116"/>
      <c r="CE52" s="116"/>
      <c r="CF52" s="116"/>
      <c r="CG52" s="116"/>
      <c r="CH52" s="116"/>
      <c r="CI52" s="116"/>
      <c r="CJ52" s="116"/>
      <c r="CK52" s="116"/>
      <c r="CL52" s="116"/>
      <c r="CM52" s="163" t="s">
        <v>129</v>
      </c>
      <c r="CN52" s="163"/>
      <c r="CO52" s="163"/>
      <c r="CP52" s="163"/>
      <c r="CQ52" s="163"/>
      <c r="CR52" s="163"/>
      <c r="CS52" s="163"/>
      <c r="CT52" s="163"/>
      <c r="CU52" s="163"/>
      <c r="CV52" s="163"/>
      <c r="CW52" s="163"/>
      <c r="CX52" s="163"/>
      <c r="CY52" s="163"/>
      <c r="CZ52" s="163"/>
      <c r="DA52" s="163"/>
      <c r="DB52" s="163"/>
      <c r="DC52" s="100">
        <v>266535.5</v>
      </c>
      <c r="DD52" s="100"/>
      <c r="DE52" s="100"/>
      <c r="DF52" s="100"/>
      <c r="DG52" s="100"/>
      <c r="DH52" s="100"/>
      <c r="DI52" s="100"/>
      <c r="DJ52" s="100"/>
      <c r="DK52" s="100"/>
      <c r="DL52" s="100"/>
      <c r="DM52" s="100"/>
      <c r="DN52" s="100"/>
      <c r="DO52" s="100"/>
      <c r="DP52" s="100"/>
      <c r="DQ52" s="100"/>
      <c r="DR52" s="100"/>
      <c r="DS52" s="100"/>
      <c r="DT52" s="100"/>
      <c r="DU52" s="100"/>
      <c r="DV52" s="100"/>
      <c r="DW52" s="100"/>
      <c r="DX52" s="100"/>
      <c r="DY52" s="100"/>
      <c r="DZ52" s="100"/>
      <c r="EA52" s="100"/>
      <c r="EB52" s="100"/>
      <c r="EC52" s="100"/>
      <c r="ED52" s="100"/>
      <c r="EE52" s="100"/>
      <c r="EF52" s="100"/>
      <c r="EG52" s="100"/>
      <c r="EH52" s="100"/>
      <c r="EI52" s="100"/>
      <c r="EJ52" s="100"/>
      <c r="EK52" s="100"/>
      <c r="EL52" s="100"/>
      <c r="EM52" s="100"/>
      <c r="EN52" s="100"/>
      <c r="EO52" s="100" t="s">
        <v>119</v>
      </c>
      <c r="EP52" s="100"/>
      <c r="EQ52" s="100"/>
      <c r="ER52" s="100"/>
      <c r="ES52" s="100"/>
      <c r="ET52" s="100"/>
      <c r="EU52" s="100"/>
      <c r="EV52" s="100"/>
      <c r="EW52" s="100"/>
      <c r="EX52" s="100"/>
      <c r="EY52" s="100"/>
      <c r="EZ52" s="100"/>
      <c r="FA52" s="100"/>
      <c r="FB52" s="100"/>
      <c r="FC52" s="100"/>
      <c r="FD52" s="100"/>
      <c r="FE52" s="100" t="s">
        <v>119</v>
      </c>
      <c r="FF52" s="100"/>
      <c r="FG52" s="100"/>
      <c r="FH52" s="100"/>
      <c r="FI52" s="100"/>
      <c r="FJ52" s="100"/>
      <c r="FK52" s="100"/>
      <c r="FL52" s="100"/>
      <c r="FM52" s="100"/>
      <c r="FN52" s="100"/>
      <c r="FO52" s="100"/>
      <c r="FP52" s="100"/>
      <c r="FQ52" s="100"/>
      <c r="FR52" s="100"/>
      <c r="FS52" s="100"/>
      <c r="FT52" s="100"/>
      <c r="FU52" s="100"/>
      <c r="FV52" s="100"/>
      <c r="FW52" s="100"/>
      <c r="FX52" s="100">
        <f>GS52+DC52+DS52</f>
        <v>691235.5</v>
      </c>
      <c r="FY52" s="100"/>
      <c r="FZ52" s="100"/>
      <c r="GA52" s="100"/>
      <c r="GB52" s="100"/>
      <c r="GC52" s="100"/>
      <c r="GD52" s="100"/>
      <c r="GE52" s="100"/>
      <c r="GF52" s="100"/>
      <c r="GG52" s="100"/>
      <c r="GH52" s="100"/>
      <c r="GI52" s="100"/>
      <c r="GJ52" s="100"/>
      <c r="GK52" s="100"/>
      <c r="GL52" s="100"/>
      <c r="GM52" s="100"/>
      <c r="GN52" s="100"/>
      <c r="GO52" s="100"/>
      <c r="GP52" s="100"/>
      <c r="GQ52" s="106"/>
      <c r="GS52" s="204">
        <f>Перечень!G52+Перечень!G55</f>
        <v>424700</v>
      </c>
      <c r="GT52" s="205"/>
      <c r="GU52" s="205"/>
      <c r="GV52" s="205"/>
      <c r="GW52" s="205"/>
      <c r="GX52" s="205"/>
      <c r="GY52" s="205"/>
      <c r="GZ52" s="205"/>
      <c r="HA52" s="205"/>
      <c r="HB52" s="205"/>
      <c r="HC52" s="205"/>
      <c r="HD52" s="205"/>
      <c r="HE52" s="205"/>
      <c r="HF52" s="205"/>
      <c r="HG52" s="205"/>
      <c r="HH52" s="205"/>
      <c r="HI52" s="205"/>
      <c r="HJ52" s="205"/>
      <c r="HK52" s="205"/>
      <c r="HL52" s="206"/>
      <c r="HM52" s="90">
        <v>993</v>
      </c>
      <c r="HN52" s="49" t="s">
        <v>161</v>
      </c>
    </row>
    <row r="53" spans="1:222" s="49" customFormat="1" ht="16.149999999999999" customHeight="1" thickBot="1" x14ac:dyDescent="0.3">
      <c r="A53" s="149" t="s">
        <v>118</v>
      </c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1" t="s">
        <v>119</v>
      </c>
      <c r="BE53" s="151"/>
      <c r="BF53" s="151"/>
      <c r="BG53" s="151"/>
      <c r="BH53" s="151"/>
      <c r="BI53" s="151"/>
      <c r="BJ53" s="151"/>
      <c r="BK53" s="151"/>
      <c r="BL53" s="151"/>
      <c r="BM53" s="151"/>
      <c r="BN53" s="152" t="s">
        <v>119</v>
      </c>
      <c r="BO53" s="152"/>
      <c r="BP53" s="152"/>
      <c r="BQ53" s="152"/>
      <c r="BR53" s="152"/>
      <c r="BS53" s="152"/>
      <c r="BT53" s="152"/>
      <c r="BU53" s="152"/>
      <c r="BV53" s="152"/>
      <c r="BW53" s="152"/>
      <c r="BX53" s="152"/>
      <c r="BY53" s="152"/>
      <c r="BZ53" s="152" t="s">
        <v>119</v>
      </c>
      <c r="CA53" s="152"/>
      <c r="CB53" s="152"/>
      <c r="CC53" s="152"/>
      <c r="CD53" s="152"/>
      <c r="CE53" s="152"/>
      <c r="CF53" s="152"/>
      <c r="CG53" s="152"/>
      <c r="CH53" s="152"/>
      <c r="CI53" s="152"/>
      <c r="CJ53" s="152"/>
      <c r="CK53" s="152"/>
      <c r="CL53" s="152"/>
      <c r="CM53" s="152" t="s">
        <v>119</v>
      </c>
      <c r="CN53" s="152"/>
      <c r="CO53" s="152"/>
      <c r="CP53" s="152"/>
      <c r="CQ53" s="152"/>
      <c r="CR53" s="152"/>
      <c r="CS53" s="152"/>
      <c r="CT53" s="152"/>
      <c r="CU53" s="152"/>
      <c r="CV53" s="152"/>
      <c r="CW53" s="152"/>
      <c r="CX53" s="152"/>
      <c r="CY53" s="152"/>
      <c r="CZ53" s="152"/>
      <c r="DA53" s="152"/>
      <c r="DB53" s="152"/>
      <c r="DC53" s="102">
        <f>SUM(DC38:DR52)</f>
        <v>1004410.46</v>
      </c>
      <c r="DD53" s="102"/>
      <c r="DE53" s="102"/>
      <c r="DF53" s="102"/>
      <c r="DG53" s="102"/>
      <c r="DH53" s="102"/>
      <c r="DI53" s="102"/>
      <c r="DJ53" s="102"/>
      <c r="DK53" s="102"/>
      <c r="DL53" s="102"/>
      <c r="DM53" s="102"/>
      <c r="DN53" s="102"/>
      <c r="DO53" s="102"/>
      <c r="DP53" s="102"/>
      <c r="DQ53" s="102"/>
      <c r="DR53" s="102"/>
      <c r="DS53" s="102">
        <f>SUM(DS38:EL52)</f>
        <v>0</v>
      </c>
      <c r="DT53" s="102"/>
      <c r="DU53" s="102"/>
      <c r="DV53" s="102"/>
      <c r="DW53" s="102"/>
      <c r="DX53" s="102"/>
      <c r="DY53" s="102"/>
      <c r="DZ53" s="102"/>
      <c r="EA53" s="102"/>
      <c r="EB53" s="102"/>
      <c r="EC53" s="102"/>
      <c r="ED53" s="102"/>
      <c r="EE53" s="102"/>
      <c r="EF53" s="102"/>
      <c r="EG53" s="102"/>
      <c r="EH53" s="102"/>
      <c r="EI53" s="102"/>
      <c r="EJ53" s="102"/>
      <c r="EK53" s="102"/>
      <c r="EL53" s="102"/>
      <c r="EM53" s="102"/>
      <c r="EN53" s="102"/>
      <c r="EO53" s="103">
        <f>EO37</f>
        <v>6203800</v>
      </c>
      <c r="EP53" s="103"/>
      <c r="EQ53" s="103"/>
      <c r="ER53" s="103"/>
      <c r="ES53" s="103"/>
      <c r="ET53" s="103"/>
      <c r="EU53" s="103"/>
      <c r="EV53" s="103"/>
      <c r="EW53" s="103"/>
      <c r="EX53" s="103"/>
      <c r="EY53" s="103"/>
      <c r="EZ53" s="103"/>
      <c r="FA53" s="103"/>
      <c r="FB53" s="103"/>
      <c r="FC53" s="103"/>
      <c r="FD53" s="103"/>
      <c r="FE53" s="103">
        <f>FE37</f>
        <v>7208210.46</v>
      </c>
      <c r="FF53" s="103"/>
      <c r="FG53" s="103"/>
      <c r="FH53" s="103"/>
      <c r="FI53" s="103"/>
      <c r="FJ53" s="103"/>
      <c r="FK53" s="103"/>
      <c r="FL53" s="103"/>
      <c r="FM53" s="103"/>
      <c r="FN53" s="103"/>
      <c r="FO53" s="103"/>
      <c r="FP53" s="103"/>
      <c r="FQ53" s="103"/>
      <c r="FR53" s="103"/>
      <c r="FS53" s="103"/>
      <c r="FT53" s="103"/>
      <c r="FU53" s="103"/>
      <c r="FV53" s="103"/>
      <c r="FW53" s="103"/>
      <c r="FX53" s="103">
        <f>SUM(FX38:GQ52)</f>
        <v>7208210.46</v>
      </c>
      <c r="FY53" s="103"/>
      <c r="FZ53" s="103"/>
      <c r="GA53" s="103"/>
      <c r="GB53" s="103"/>
      <c r="GC53" s="103"/>
      <c r="GD53" s="103"/>
      <c r="GE53" s="103"/>
      <c r="GF53" s="103"/>
      <c r="GG53" s="103"/>
      <c r="GH53" s="103"/>
      <c r="GI53" s="103"/>
      <c r="GJ53" s="103"/>
      <c r="GK53" s="103"/>
      <c r="GL53" s="103"/>
      <c r="GM53" s="103"/>
      <c r="GN53" s="103"/>
      <c r="GO53" s="103"/>
      <c r="GP53" s="103"/>
      <c r="GQ53" s="104"/>
      <c r="GS53" s="103">
        <f>SUM(GS38:HL52)</f>
        <v>6203800</v>
      </c>
      <c r="GT53" s="103"/>
      <c r="GU53" s="103"/>
      <c r="GV53" s="103"/>
      <c r="GW53" s="103"/>
      <c r="GX53" s="103"/>
      <c r="GY53" s="103"/>
      <c r="GZ53" s="103"/>
      <c r="HA53" s="103"/>
      <c r="HB53" s="103"/>
      <c r="HC53" s="103"/>
      <c r="HD53" s="103"/>
      <c r="HE53" s="103"/>
      <c r="HF53" s="103"/>
      <c r="HG53" s="103"/>
      <c r="HH53" s="103"/>
      <c r="HI53" s="103"/>
      <c r="HJ53" s="103"/>
      <c r="HK53" s="103"/>
      <c r="HL53" s="104"/>
      <c r="HM53" s="87"/>
    </row>
    <row r="54" spans="1:222" s="49" customFormat="1" ht="21" customHeight="1" x14ac:dyDescent="0.25">
      <c r="A54" s="119" t="s">
        <v>13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3" t="s">
        <v>12</v>
      </c>
      <c r="BE54" s="123"/>
      <c r="BF54" s="123"/>
      <c r="BG54" s="123"/>
      <c r="BH54" s="123"/>
      <c r="BI54" s="123"/>
      <c r="BJ54" s="123"/>
      <c r="BK54" s="123"/>
      <c r="BL54" s="123"/>
      <c r="BM54" s="123"/>
      <c r="BN54" s="123" t="s">
        <v>184</v>
      </c>
      <c r="BO54" s="123"/>
      <c r="BP54" s="123"/>
      <c r="BQ54" s="123"/>
      <c r="BR54" s="123"/>
      <c r="BS54" s="123"/>
      <c r="BT54" s="123"/>
      <c r="BU54" s="123"/>
      <c r="BV54" s="123"/>
      <c r="BW54" s="123"/>
      <c r="BX54" s="123"/>
      <c r="BY54" s="123"/>
      <c r="BZ54" s="123" t="s">
        <v>185</v>
      </c>
      <c r="CA54" s="123"/>
      <c r="CB54" s="123"/>
      <c r="CC54" s="123"/>
      <c r="CD54" s="123"/>
      <c r="CE54" s="123"/>
      <c r="CF54" s="123"/>
      <c r="CG54" s="123"/>
      <c r="CH54" s="123"/>
      <c r="CI54" s="123"/>
      <c r="CJ54" s="123"/>
      <c r="CK54" s="123"/>
      <c r="CL54" s="123"/>
      <c r="CM54" s="124" t="s">
        <v>116</v>
      </c>
      <c r="CN54" s="124"/>
      <c r="CO54" s="124"/>
      <c r="CP54" s="124"/>
      <c r="CQ54" s="124"/>
      <c r="CR54" s="124"/>
      <c r="CS54" s="124"/>
      <c r="CT54" s="124"/>
      <c r="CU54" s="124"/>
      <c r="CV54" s="124"/>
      <c r="CW54" s="124"/>
      <c r="CX54" s="124"/>
      <c r="CY54" s="124"/>
      <c r="CZ54" s="124"/>
      <c r="DA54" s="124"/>
      <c r="DB54" s="124"/>
      <c r="DC54" s="107" t="s">
        <v>119</v>
      </c>
      <c r="DD54" s="108"/>
      <c r="DE54" s="108"/>
      <c r="DF54" s="108"/>
      <c r="DG54" s="108"/>
      <c r="DH54" s="108"/>
      <c r="DI54" s="108"/>
      <c r="DJ54" s="108"/>
      <c r="DK54" s="108"/>
      <c r="DL54" s="108"/>
      <c r="DM54" s="108"/>
      <c r="DN54" s="108"/>
      <c r="DO54" s="108"/>
      <c r="DP54" s="108"/>
      <c r="DQ54" s="108"/>
      <c r="DR54" s="108"/>
      <c r="DS54" s="114" t="s">
        <v>119</v>
      </c>
      <c r="DT54" s="114"/>
      <c r="DU54" s="114"/>
      <c r="DV54" s="114"/>
      <c r="DW54" s="114"/>
      <c r="DX54" s="114"/>
      <c r="DY54" s="114"/>
      <c r="DZ54" s="114"/>
      <c r="EA54" s="114"/>
      <c r="EB54" s="114"/>
      <c r="EC54" s="114"/>
      <c r="ED54" s="114"/>
      <c r="EE54" s="114"/>
      <c r="EF54" s="114"/>
      <c r="EG54" s="114"/>
      <c r="EH54" s="114"/>
      <c r="EI54" s="114"/>
      <c r="EJ54" s="114"/>
      <c r="EK54" s="114"/>
      <c r="EL54" s="114"/>
      <c r="EM54" s="114"/>
      <c r="EN54" s="114"/>
      <c r="EO54" s="160">
        <f>GS55+GS56</f>
        <v>4654965.8099999996</v>
      </c>
      <c r="EP54" s="114"/>
      <c r="EQ54" s="114"/>
      <c r="ER54" s="114"/>
      <c r="ES54" s="114"/>
      <c r="ET54" s="114"/>
      <c r="EU54" s="114"/>
      <c r="EV54" s="114"/>
      <c r="EW54" s="114"/>
      <c r="EX54" s="114"/>
      <c r="EY54" s="114"/>
      <c r="EZ54" s="114"/>
      <c r="FA54" s="114"/>
      <c r="FB54" s="114"/>
      <c r="FC54" s="114"/>
      <c r="FD54" s="114"/>
      <c r="FE54" s="160">
        <f>EO54+DC55+DS55+DC56+DS56</f>
        <v>4654965.8099999996</v>
      </c>
      <c r="FF54" s="114"/>
      <c r="FG54" s="114"/>
      <c r="FH54" s="114"/>
      <c r="FI54" s="114"/>
      <c r="FJ54" s="114"/>
      <c r="FK54" s="114"/>
      <c r="FL54" s="114"/>
      <c r="FM54" s="114"/>
      <c r="FN54" s="114"/>
      <c r="FO54" s="114"/>
      <c r="FP54" s="114"/>
      <c r="FQ54" s="114"/>
      <c r="FR54" s="114"/>
      <c r="FS54" s="114"/>
      <c r="FT54" s="114"/>
      <c r="FU54" s="114"/>
      <c r="FV54" s="114"/>
      <c r="FW54" s="114"/>
      <c r="FX54" s="107" t="s">
        <v>119</v>
      </c>
      <c r="FY54" s="108"/>
      <c r="FZ54" s="108"/>
      <c r="GA54" s="108"/>
      <c r="GB54" s="108"/>
      <c r="GC54" s="108"/>
      <c r="GD54" s="108"/>
      <c r="GE54" s="108"/>
      <c r="GF54" s="108"/>
      <c r="GG54" s="108"/>
      <c r="GH54" s="108"/>
      <c r="GI54" s="108"/>
      <c r="GJ54" s="108"/>
      <c r="GK54" s="108"/>
      <c r="GL54" s="108"/>
      <c r="GM54" s="108"/>
      <c r="GN54" s="108"/>
      <c r="GO54" s="108"/>
      <c r="GP54" s="108"/>
      <c r="GQ54" s="109"/>
      <c r="GS54" s="201"/>
      <c r="GT54" s="202"/>
      <c r="GU54" s="202"/>
      <c r="GV54" s="202"/>
      <c r="GW54" s="202"/>
      <c r="GX54" s="202"/>
      <c r="GY54" s="202"/>
      <c r="GZ54" s="202"/>
      <c r="HA54" s="202"/>
      <c r="HB54" s="202"/>
      <c r="HC54" s="202"/>
      <c r="HD54" s="202"/>
      <c r="HE54" s="202"/>
      <c r="HF54" s="202"/>
      <c r="HG54" s="202"/>
      <c r="HH54" s="202"/>
      <c r="HI54" s="202"/>
      <c r="HJ54" s="202"/>
      <c r="HK54" s="202"/>
      <c r="HL54" s="203"/>
      <c r="HM54" s="87"/>
    </row>
    <row r="55" spans="1:222" s="49" customFormat="1" ht="19.899999999999999" customHeight="1" x14ac:dyDescent="0.25">
      <c r="A55" s="158"/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5"/>
      <c r="BE55" s="155"/>
      <c r="BF55" s="155"/>
      <c r="BG55" s="155"/>
      <c r="BH55" s="155"/>
      <c r="BI55" s="155"/>
      <c r="BJ55" s="155"/>
      <c r="BK55" s="155"/>
      <c r="BL55" s="155"/>
      <c r="BM55" s="155"/>
      <c r="BN55" s="155"/>
      <c r="BO55" s="155"/>
      <c r="BP55" s="155"/>
      <c r="BQ55" s="155"/>
      <c r="BR55" s="155"/>
      <c r="BS55" s="155"/>
      <c r="BT55" s="155"/>
      <c r="BU55" s="155"/>
      <c r="BV55" s="155"/>
      <c r="BW55" s="155"/>
      <c r="BX55" s="155"/>
      <c r="BY55" s="155"/>
      <c r="BZ55" s="155"/>
      <c r="CA55" s="155"/>
      <c r="CB55" s="155"/>
      <c r="CC55" s="155"/>
      <c r="CD55" s="155"/>
      <c r="CE55" s="155"/>
      <c r="CF55" s="155"/>
      <c r="CG55" s="155"/>
      <c r="CH55" s="155"/>
      <c r="CI55" s="155"/>
      <c r="CJ55" s="155"/>
      <c r="CK55" s="155"/>
      <c r="CL55" s="155"/>
      <c r="CM55" s="153" t="s">
        <v>124</v>
      </c>
      <c r="CN55" s="153"/>
      <c r="CO55" s="153"/>
      <c r="CP55" s="153"/>
      <c r="CQ55" s="153"/>
      <c r="CR55" s="153"/>
      <c r="CS55" s="153"/>
      <c r="CT55" s="153"/>
      <c r="CU55" s="153"/>
      <c r="CV55" s="153"/>
      <c r="CW55" s="153"/>
      <c r="CX55" s="153"/>
      <c r="CY55" s="153"/>
      <c r="CZ55" s="153"/>
      <c r="DA55" s="153"/>
      <c r="DB55" s="153"/>
      <c r="DC55" s="111"/>
      <c r="DD55" s="111"/>
      <c r="DE55" s="111"/>
      <c r="DF55" s="111"/>
      <c r="DG55" s="111"/>
      <c r="DH55" s="111"/>
      <c r="DI55" s="111"/>
      <c r="DJ55" s="111"/>
      <c r="DK55" s="111"/>
      <c r="DL55" s="111"/>
      <c r="DM55" s="111"/>
      <c r="DN55" s="111"/>
      <c r="DO55" s="111"/>
      <c r="DP55" s="111"/>
      <c r="DQ55" s="111"/>
      <c r="DR55" s="111"/>
      <c r="DS55" s="161"/>
      <c r="DT55" s="161"/>
      <c r="DU55" s="161"/>
      <c r="DV55" s="161"/>
      <c r="DW55" s="161"/>
      <c r="DX55" s="161"/>
      <c r="DY55" s="161"/>
      <c r="DZ55" s="161"/>
      <c r="EA55" s="161"/>
      <c r="EB55" s="161"/>
      <c r="EC55" s="161"/>
      <c r="ED55" s="161"/>
      <c r="EE55" s="161"/>
      <c r="EF55" s="161"/>
      <c r="EG55" s="161"/>
      <c r="EH55" s="161"/>
      <c r="EI55" s="161"/>
      <c r="EJ55" s="161"/>
      <c r="EK55" s="161"/>
      <c r="EL55" s="161"/>
      <c r="EM55" s="161"/>
      <c r="EN55" s="161"/>
      <c r="EO55" s="161" t="s">
        <v>119</v>
      </c>
      <c r="EP55" s="161"/>
      <c r="EQ55" s="161"/>
      <c r="ER55" s="161"/>
      <c r="ES55" s="161"/>
      <c r="ET55" s="161"/>
      <c r="EU55" s="161"/>
      <c r="EV55" s="161"/>
      <c r="EW55" s="161"/>
      <c r="EX55" s="161"/>
      <c r="EY55" s="161"/>
      <c r="EZ55" s="161"/>
      <c r="FA55" s="161"/>
      <c r="FB55" s="161"/>
      <c r="FC55" s="161"/>
      <c r="FD55" s="161"/>
      <c r="FE55" s="161" t="s">
        <v>119</v>
      </c>
      <c r="FF55" s="161"/>
      <c r="FG55" s="161"/>
      <c r="FH55" s="161"/>
      <c r="FI55" s="161"/>
      <c r="FJ55" s="161"/>
      <c r="FK55" s="161"/>
      <c r="FL55" s="161"/>
      <c r="FM55" s="161"/>
      <c r="FN55" s="161"/>
      <c r="FO55" s="161"/>
      <c r="FP55" s="161"/>
      <c r="FQ55" s="161"/>
      <c r="FR55" s="161"/>
      <c r="FS55" s="161"/>
      <c r="FT55" s="161"/>
      <c r="FU55" s="161"/>
      <c r="FV55" s="161"/>
      <c r="FW55" s="161"/>
      <c r="FX55" s="161">
        <f t="shared" ref="FX55:FX56" si="1">GS55+DC55+DS55</f>
        <v>13965.81</v>
      </c>
      <c r="FY55" s="161"/>
      <c r="FZ55" s="161"/>
      <c r="GA55" s="161"/>
      <c r="GB55" s="161"/>
      <c r="GC55" s="161"/>
      <c r="GD55" s="161"/>
      <c r="GE55" s="161"/>
      <c r="GF55" s="161"/>
      <c r="GG55" s="161"/>
      <c r="GH55" s="161"/>
      <c r="GI55" s="161"/>
      <c r="GJ55" s="161"/>
      <c r="GK55" s="161"/>
      <c r="GL55" s="161"/>
      <c r="GM55" s="161"/>
      <c r="GN55" s="161"/>
      <c r="GO55" s="161"/>
      <c r="GP55" s="161"/>
      <c r="GQ55" s="162"/>
      <c r="GS55" s="195">
        <v>13965.81</v>
      </c>
      <c r="GT55" s="196"/>
      <c r="GU55" s="196"/>
      <c r="GV55" s="196"/>
      <c r="GW55" s="196"/>
      <c r="GX55" s="196"/>
      <c r="GY55" s="196"/>
      <c r="GZ55" s="196"/>
      <c r="HA55" s="196"/>
      <c r="HB55" s="196"/>
      <c r="HC55" s="196"/>
      <c r="HD55" s="196"/>
      <c r="HE55" s="196"/>
      <c r="HF55" s="196"/>
      <c r="HG55" s="196"/>
      <c r="HH55" s="196"/>
      <c r="HI55" s="196"/>
      <c r="HJ55" s="196"/>
      <c r="HK55" s="196"/>
      <c r="HL55" s="197"/>
      <c r="HM55" s="89" t="s">
        <v>164</v>
      </c>
      <c r="HN55" s="45" t="s">
        <v>172</v>
      </c>
    </row>
    <row r="56" spans="1:222" s="49" customFormat="1" ht="19.899999999999999" customHeight="1" thickBot="1" x14ac:dyDescent="0.3">
      <c r="A56" s="121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16"/>
      <c r="BE56" s="116"/>
      <c r="BF56" s="116"/>
      <c r="BG56" s="116"/>
      <c r="BH56" s="116"/>
      <c r="BI56" s="116"/>
      <c r="BJ56" s="116"/>
      <c r="BK56" s="116"/>
      <c r="BL56" s="116"/>
      <c r="BM56" s="116"/>
      <c r="BN56" s="116"/>
      <c r="BO56" s="116"/>
      <c r="BP56" s="116"/>
      <c r="BQ56" s="116"/>
      <c r="BR56" s="116"/>
      <c r="BS56" s="116"/>
      <c r="BT56" s="116"/>
      <c r="BU56" s="116"/>
      <c r="BV56" s="116"/>
      <c r="BW56" s="116"/>
      <c r="BX56" s="116"/>
      <c r="BY56" s="116"/>
      <c r="BZ56" s="116"/>
      <c r="CA56" s="116"/>
      <c r="CB56" s="116"/>
      <c r="CC56" s="116"/>
      <c r="CD56" s="116"/>
      <c r="CE56" s="116"/>
      <c r="CF56" s="116"/>
      <c r="CG56" s="116"/>
      <c r="CH56" s="116"/>
      <c r="CI56" s="116"/>
      <c r="CJ56" s="116"/>
      <c r="CK56" s="116"/>
      <c r="CL56" s="116"/>
      <c r="CM56" s="163" t="s">
        <v>129</v>
      </c>
      <c r="CN56" s="163"/>
      <c r="CO56" s="163"/>
      <c r="CP56" s="163"/>
      <c r="CQ56" s="163"/>
      <c r="CR56" s="163"/>
      <c r="CS56" s="163"/>
      <c r="CT56" s="163"/>
      <c r="CU56" s="163"/>
      <c r="CV56" s="163"/>
      <c r="CW56" s="163"/>
      <c r="CX56" s="163"/>
      <c r="CY56" s="163"/>
      <c r="CZ56" s="163"/>
      <c r="DA56" s="163"/>
      <c r="DB56" s="163"/>
      <c r="DC56" s="100"/>
      <c r="DD56" s="100"/>
      <c r="DE56" s="100"/>
      <c r="DF56" s="100"/>
      <c r="DG56" s="100"/>
      <c r="DH56" s="100"/>
      <c r="DI56" s="100"/>
      <c r="DJ56" s="100"/>
      <c r="DK56" s="100"/>
      <c r="DL56" s="100"/>
      <c r="DM56" s="100"/>
      <c r="DN56" s="100"/>
      <c r="DO56" s="100"/>
      <c r="DP56" s="100"/>
      <c r="DQ56" s="100"/>
      <c r="DR56" s="100"/>
      <c r="DS56" s="100"/>
      <c r="DT56" s="100"/>
      <c r="DU56" s="100"/>
      <c r="DV56" s="100"/>
      <c r="DW56" s="100"/>
      <c r="DX56" s="100"/>
      <c r="DY56" s="100"/>
      <c r="DZ56" s="100"/>
      <c r="EA56" s="100"/>
      <c r="EB56" s="100"/>
      <c r="EC56" s="100"/>
      <c r="ED56" s="100"/>
      <c r="EE56" s="100"/>
      <c r="EF56" s="100"/>
      <c r="EG56" s="100"/>
      <c r="EH56" s="100"/>
      <c r="EI56" s="100"/>
      <c r="EJ56" s="100"/>
      <c r="EK56" s="100"/>
      <c r="EL56" s="100"/>
      <c r="EM56" s="100"/>
      <c r="EN56" s="100"/>
      <c r="EO56" s="100" t="s">
        <v>119</v>
      </c>
      <c r="EP56" s="100"/>
      <c r="EQ56" s="100"/>
      <c r="ER56" s="100"/>
      <c r="ES56" s="100"/>
      <c r="ET56" s="100"/>
      <c r="EU56" s="100"/>
      <c r="EV56" s="100"/>
      <c r="EW56" s="100"/>
      <c r="EX56" s="100"/>
      <c r="EY56" s="100"/>
      <c r="EZ56" s="100"/>
      <c r="FA56" s="100"/>
      <c r="FB56" s="100"/>
      <c r="FC56" s="100"/>
      <c r="FD56" s="100"/>
      <c r="FE56" s="100" t="s">
        <v>119</v>
      </c>
      <c r="FF56" s="100"/>
      <c r="FG56" s="100"/>
      <c r="FH56" s="100"/>
      <c r="FI56" s="100"/>
      <c r="FJ56" s="100"/>
      <c r="FK56" s="100"/>
      <c r="FL56" s="100"/>
      <c r="FM56" s="100"/>
      <c r="FN56" s="100"/>
      <c r="FO56" s="100"/>
      <c r="FP56" s="100"/>
      <c r="FQ56" s="100"/>
      <c r="FR56" s="100"/>
      <c r="FS56" s="100"/>
      <c r="FT56" s="100"/>
      <c r="FU56" s="100"/>
      <c r="FV56" s="100"/>
      <c r="FW56" s="100"/>
      <c r="FX56" s="100">
        <f t="shared" si="1"/>
        <v>4641000</v>
      </c>
      <c r="FY56" s="100"/>
      <c r="FZ56" s="100"/>
      <c r="GA56" s="100"/>
      <c r="GB56" s="100"/>
      <c r="GC56" s="100"/>
      <c r="GD56" s="100"/>
      <c r="GE56" s="100"/>
      <c r="GF56" s="100"/>
      <c r="GG56" s="100"/>
      <c r="GH56" s="100"/>
      <c r="GI56" s="100"/>
      <c r="GJ56" s="100"/>
      <c r="GK56" s="100"/>
      <c r="GL56" s="100"/>
      <c r="GM56" s="100"/>
      <c r="GN56" s="100"/>
      <c r="GO56" s="100"/>
      <c r="GP56" s="100"/>
      <c r="GQ56" s="106"/>
      <c r="GS56" s="198">
        <v>4641000</v>
      </c>
      <c r="GT56" s="199"/>
      <c r="GU56" s="199"/>
      <c r="GV56" s="199"/>
      <c r="GW56" s="199"/>
      <c r="GX56" s="199"/>
      <c r="GY56" s="199"/>
      <c r="GZ56" s="199"/>
      <c r="HA56" s="199"/>
      <c r="HB56" s="199"/>
      <c r="HC56" s="199"/>
      <c r="HD56" s="199"/>
      <c r="HE56" s="199"/>
      <c r="HF56" s="199"/>
      <c r="HG56" s="199"/>
      <c r="HH56" s="199"/>
      <c r="HI56" s="199"/>
      <c r="HJ56" s="199"/>
      <c r="HK56" s="199"/>
      <c r="HL56" s="200"/>
      <c r="HM56" s="89" t="s">
        <v>165</v>
      </c>
      <c r="HN56" s="45" t="s">
        <v>172</v>
      </c>
    </row>
    <row r="57" spans="1:222" s="49" customFormat="1" ht="16.899999999999999" customHeight="1" thickBot="1" x14ac:dyDescent="0.3">
      <c r="A57" s="156" t="s">
        <v>118</v>
      </c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1" t="s">
        <v>119</v>
      </c>
      <c r="BE57" s="151"/>
      <c r="BF57" s="151"/>
      <c r="BG57" s="151"/>
      <c r="BH57" s="151"/>
      <c r="BI57" s="151"/>
      <c r="BJ57" s="151"/>
      <c r="BK57" s="151"/>
      <c r="BL57" s="151"/>
      <c r="BM57" s="151"/>
      <c r="BN57" s="152" t="s">
        <v>119</v>
      </c>
      <c r="BO57" s="152"/>
      <c r="BP57" s="152"/>
      <c r="BQ57" s="152"/>
      <c r="BR57" s="152"/>
      <c r="BS57" s="152"/>
      <c r="BT57" s="152"/>
      <c r="BU57" s="152"/>
      <c r="BV57" s="152"/>
      <c r="BW57" s="152"/>
      <c r="BX57" s="152"/>
      <c r="BY57" s="152"/>
      <c r="BZ57" s="152" t="s">
        <v>119</v>
      </c>
      <c r="CA57" s="152"/>
      <c r="CB57" s="152"/>
      <c r="CC57" s="152"/>
      <c r="CD57" s="152"/>
      <c r="CE57" s="152"/>
      <c r="CF57" s="152"/>
      <c r="CG57" s="152"/>
      <c r="CH57" s="152"/>
      <c r="CI57" s="152"/>
      <c r="CJ57" s="152"/>
      <c r="CK57" s="152"/>
      <c r="CL57" s="152"/>
      <c r="CM57" s="152" t="s">
        <v>119</v>
      </c>
      <c r="CN57" s="152"/>
      <c r="CO57" s="152"/>
      <c r="CP57" s="152"/>
      <c r="CQ57" s="152"/>
      <c r="CR57" s="152"/>
      <c r="CS57" s="152"/>
      <c r="CT57" s="152"/>
      <c r="CU57" s="152"/>
      <c r="CV57" s="152"/>
      <c r="CW57" s="152"/>
      <c r="CX57" s="152"/>
      <c r="CY57" s="152"/>
      <c r="CZ57" s="152"/>
      <c r="DA57" s="152"/>
      <c r="DB57" s="152"/>
      <c r="DC57" s="102">
        <f>SUM(DC55:DR56)</f>
        <v>0</v>
      </c>
      <c r="DD57" s="102"/>
      <c r="DE57" s="102"/>
      <c r="DF57" s="102"/>
      <c r="DG57" s="102"/>
      <c r="DH57" s="102"/>
      <c r="DI57" s="102"/>
      <c r="DJ57" s="102"/>
      <c r="DK57" s="102"/>
      <c r="DL57" s="102"/>
      <c r="DM57" s="102"/>
      <c r="DN57" s="102"/>
      <c r="DO57" s="102"/>
      <c r="DP57" s="102"/>
      <c r="DQ57" s="102"/>
      <c r="DR57" s="102"/>
      <c r="DS57" s="102">
        <f>SUM(DS55:EL56)</f>
        <v>0</v>
      </c>
      <c r="DT57" s="102"/>
      <c r="DU57" s="102"/>
      <c r="DV57" s="102"/>
      <c r="DW57" s="102"/>
      <c r="DX57" s="102"/>
      <c r="DY57" s="102"/>
      <c r="DZ57" s="102"/>
      <c r="EA57" s="102"/>
      <c r="EB57" s="102"/>
      <c r="EC57" s="102"/>
      <c r="ED57" s="102"/>
      <c r="EE57" s="102"/>
      <c r="EF57" s="102"/>
      <c r="EG57" s="102"/>
      <c r="EH57" s="102"/>
      <c r="EI57" s="102"/>
      <c r="EJ57" s="102"/>
      <c r="EK57" s="102"/>
      <c r="EL57" s="102"/>
      <c r="EM57" s="102"/>
      <c r="EN57" s="102"/>
      <c r="EO57" s="102">
        <f>EO54</f>
        <v>4654965.8099999996</v>
      </c>
      <c r="EP57" s="102"/>
      <c r="EQ57" s="102"/>
      <c r="ER57" s="102"/>
      <c r="ES57" s="102"/>
      <c r="ET57" s="102"/>
      <c r="EU57" s="102"/>
      <c r="EV57" s="102"/>
      <c r="EW57" s="102"/>
      <c r="EX57" s="102"/>
      <c r="EY57" s="102"/>
      <c r="EZ57" s="102"/>
      <c r="FA57" s="102"/>
      <c r="FB57" s="102"/>
      <c r="FC57" s="102"/>
      <c r="FD57" s="102"/>
      <c r="FE57" s="102">
        <f>FE54</f>
        <v>4654965.8099999996</v>
      </c>
      <c r="FF57" s="102"/>
      <c r="FG57" s="102"/>
      <c r="FH57" s="102"/>
      <c r="FI57" s="102"/>
      <c r="FJ57" s="102"/>
      <c r="FK57" s="102"/>
      <c r="FL57" s="102"/>
      <c r="FM57" s="102"/>
      <c r="FN57" s="102"/>
      <c r="FO57" s="102"/>
      <c r="FP57" s="102"/>
      <c r="FQ57" s="102"/>
      <c r="FR57" s="102"/>
      <c r="FS57" s="102"/>
      <c r="FT57" s="102"/>
      <c r="FU57" s="102"/>
      <c r="FV57" s="102"/>
      <c r="FW57" s="102"/>
      <c r="FX57" s="102">
        <f>SUM(FX55:GQ56)</f>
        <v>4654965.8099999996</v>
      </c>
      <c r="FY57" s="102"/>
      <c r="FZ57" s="102"/>
      <c r="GA57" s="102"/>
      <c r="GB57" s="102"/>
      <c r="GC57" s="102"/>
      <c r="GD57" s="102"/>
      <c r="GE57" s="102"/>
      <c r="GF57" s="102"/>
      <c r="GG57" s="102"/>
      <c r="GH57" s="102"/>
      <c r="GI57" s="102"/>
      <c r="GJ57" s="102"/>
      <c r="GK57" s="102"/>
      <c r="GL57" s="102"/>
      <c r="GM57" s="102"/>
      <c r="GN57" s="102"/>
      <c r="GO57" s="102"/>
      <c r="GP57" s="102"/>
      <c r="GQ57" s="105"/>
      <c r="GS57" s="102">
        <f>SUM(GS55:HL56)</f>
        <v>4654965.8099999996</v>
      </c>
      <c r="GT57" s="102"/>
      <c r="GU57" s="102"/>
      <c r="GV57" s="102"/>
      <c r="GW57" s="102"/>
      <c r="GX57" s="102"/>
      <c r="GY57" s="102"/>
      <c r="GZ57" s="102"/>
      <c r="HA57" s="102"/>
      <c r="HB57" s="102"/>
      <c r="HC57" s="102"/>
      <c r="HD57" s="102"/>
      <c r="HE57" s="102"/>
      <c r="HF57" s="102"/>
      <c r="HG57" s="102"/>
      <c r="HH57" s="102"/>
      <c r="HI57" s="102"/>
      <c r="HJ57" s="102"/>
      <c r="HK57" s="102"/>
      <c r="HL57" s="105"/>
      <c r="HM57" s="87"/>
    </row>
    <row r="58" spans="1:222" s="49" customFormat="1" ht="45.75" customHeight="1" x14ac:dyDescent="0.25">
      <c r="A58" s="119" t="s">
        <v>37</v>
      </c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  <c r="BB58" s="120"/>
      <c r="BC58" s="120"/>
      <c r="BD58" s="123" t="s">
        <v>36</v>
      </c>
      <c r="BE58" s="123"/>
      <c r="BF58" s="123"/>
      <c r="BG58" s="123"/>
      <c r="BH58" s="123"/>
      <c r="BI58" s="123"/>
      <c r="BJ58" s="123"/>
      <c r="BK58" s="123"/>
      <c r="BL58" s="123"/>
      <c r="BM58" s="123"/>
      <c r="BN58" s="123" t="s">
        <v>181</v>
      </c>
      <c r="BO58" s="123"/>
      <c r="BP58" s="123"/>
      <c r="BQ58" s="123"/>
      <c r="BR58" s="123"/>
      <c r="BS58" s="123"/>
      <c r="BT58" s="123"/>
      <c r="BU58" s="123"/>
      <c r="BV58" s="123"/>
      <c r="BW58" s="123"/>
      <c r="BX58" s="123"/>
      <c r="BY58" s="123"/>
      <c r="BZ58" s="123" t="s">
        <v>145</v>
      </c>
      <c r="CA58" s="123"/>
      <c r="CB58" s="123"/>
      <c r="CC58" s="123"/>
      <c r="CD58" s="123"/>
      <c r="CE58" s="123"/>
      <c r="CF58" s="123"/>
      <c r="CG58" s="123"/>
      <c r="CH58" s="123"/>
      <c r="CI58" s="123"/>
      <c r="CJ58" s="123"/>
      <c r="CK58" s="123"/>
      <c r="CL58" s="123"/>
      <c r="CM58" s="124" t="s">
        <v>116</v>
      </c>
      <c r="CN58" s="124"/>
      <c r="CO58" s="124"/>
      <c r="CP58" s="124"/>
      <c r="CQ58" s="124"/>
      <c r="CR58" s="124"/>
      <c r="CS58" s="124"/>
      <c r="CT58" s="124"/>
      <c r="CU58" s="124"/>
      <c r="CV58" s="124"/>
      <c r="CW58" s="124"/>
      <c r="CX58" s="124"/>
      <c r="CY58" s="124"/>
      <c r="CZ58" s="124"/>
      <c r="DA58" s="124"/>
      <c r="DB58" s="124"/>
      <c r="DC58" s="107" t="s">
        <v>119</v>
      </c>
      <c r="DD58" s="108"/>
      <c r="DE58" s="108"/>
      <c r="DF58" s="108"/>
      <c r="DG58" s="108"/>
      <c r="DH58" s="108"/>
      <c r="DI58" s="108"/>
      <c r="DJ58" s="108"/>
      <c r="DK58" s="108"/>
      <c r="DL58" s="108"/>
      <c r="DM58" s="108"/>
      <c r="DN58" s="108"/>
      <c r="DO58" s="108"/>
      <c r="DP58" s="108"/>
      <c r="DQ58" s="108"/>
      <c r="DR58" s="108"/>
      <c r="DS58" s="114" t="s">
        <v>119</v>
      </c>
      <c r="DT58" s="114"/>
      <c r="DU58" s="114"/>
      <c r="DV58" s="114"/>
      <c r="DW58" s="114"/>
      <c r="DX58" s="114"/>
      <c r="DY58" s="114"/>
      <c r="DZ58" s="114"/>
      <c r="EA58" s="114"/>
      <c r="EB58" s="114"/>
      <c r="EC58" s="114"/>
      <c r="ED58" s="114"/>
      <c r="EE58" s="114"/>
      <c r="EF58" s="114"/>
      <c r="EG58" s="114"/>
      <c r="EH58" s="114"/>
      <c r="EI58" s="114"/>
      <c r="EJ58" s="114"/>
      <c r="EK58" s="114"/>
      <c r="EL58" s="114"/>
      <c r="EM58" s="114"/>
      <c r="EN58" s="114"/>
      <c r="EO58" s="107">
        <f>SUM(GS59:HL59)</f>
        <v>228100</v>
      </c>
      <c r="EP58" s="108"/>
      <c r="EQ58" s="108"/>
      <c r="ER58" s="108"/>
      <c r="ES58" s="108"/>
      <c r="ET58" s="108"/>
      <c r="EU58" s="108"/>
      <c r="EV58" s="108"/>
      <c r="EW58" s="108"/>
      <c r="EX58" s="108"/>
      <c r="EY58" s="108"/>
      <c r="EZ58" s="108"/>
      <c r="FA58" s="108"/>
      <c r="FB58" s="108"/>
      <c r="FC58" s="108"/>
      <c r="FD58" s="108"/>
      <c r="FE58" s="107">
        <f>EO58+DC59+DS59</f>
        <v>228100</v>
      </c>
      <c r="FF58" s="108"/>
      <c r="FG58" s="108"/>
      <c r="FH58" s="108"/>
      <c r="FI58" s="108"/>
      <c r="FJ58" s="108"/>
      <c r="FK58" s="108"/>
      <c r="FL58" s="108"/>
      <c r="FM58" s="108"/>
      <c r="FN58" s="108"/>
      <c r="FO58" s="108"/>
      <c r="FP58" s="108"/>
      <c r="FQ58" s="108"/>
      <c r="FR58" s="108"/>
      <c r="FS58" s="108"/>
      <c r="FT58" s="108"/>
      <c r="FU58" s="108"/>
      <c r="FV58" s="108"/>
      <c r="FW58" s="108"/>
      <c r="FX58" s="107" t="s">
        <v>119</v>
      </c>
      <c r="FY58" s="108"/>
      <c r="FZ58" s="108"/>
      <c r="GA58" s="108"/>
      <c r="GB58" s="108"/>
      <c r="GC58" s="108"/>
      <c r="GD58" s="108"/>
      <c r="GE58" s="108"/>
      <c r="GF58" s="108"/>
      <c r="GG58" s="108"/>
      <c r="GH58" s="108"/>
      <c r="GI58" s="108"/>
      <c r="GJ58" s="108"/>
      <c r="GK58" s="108"/>
      <c r="GL58" s="108"/>
      <c r="GM58" s="108"/>
      <c r="GN58" s="108"/>
      <c r="GO58" s="108"/>
      <c r="GP58" s="108"/>
      <c r="GQ58" s="109"/>
      <c r="GS58" s="201" t="s">
        <v>119</v>
      </c>
      <c r="GT58" s="202"/>
      <c r="GU58" s="202"/>
      <c r="GV58" s="202"/>
      <c r="GW58" s="202"/>
      <c r="GX58" s="202"/>
      <c r="GY58" s="202"/>
      <c r="GZ58" s="202"/>
      <c r="HA58" s="202"/>
      <c r="HB58" s="202"/>
      <c r="HC58" s="202"/>
      <c r="HD58" s="202"/>
      <c r="HE58" s="202"/>
      <c r="HF58" s="202"/>
      <c r="HG58" s="202"/>
      <c r="HH58" s="202"/>
      <c r="HI58" s="202"/>
      <c r="HJ58" s="202"/>
      <c r="HK58" s="202"/>
      <c r="HL58" s="203"/>
      <c r="HM58" s="87"/>
    </row>
    <row r="59" spans="1:222" s="49" customFormat="1" ht="45.75" customHeight="1" thickBot="1" x14ac:dyDescent="0.3">
      <c r="A59" s="121"/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16"/>
      <c r="BE59" s="116"/>
      <c r="BF59" s="116"/>
      <c r="BG59" s="116"/>
      <c r="BH59" s="116"/>
      <c r="BI59" s="116"/>
      <c r="BJ59" s="116"/>
      <c r="BK59" s="116"/>
      <c r="BL59" s="116"/>
      <c r="BM59" s="116"/>
      <c r="BN59" s="116"/>
      <c r="BO59" s="116"/>
      <c r="BP59" s="116"/>
      <c r="BQ59" s="116"/>
      <c r="BR59" s="116"/>
      <c r="BS59" s="116"/>
      <c r="BT59" s="116"/>
      <c r="BU59" s="116"/>
      <c r="BV59" s="116"/>
      <c r="BW59" s="116"/>
      <c r="BX59" s="116"/>
      <c r="BY59" s="116"/>
      <c r="BZ59" s="116"/>
      <c r="CA59" s="116"/>
      <c r="CB59" s="116"/>
      <c r="CC59" s="116"/>
      <c r="CD59" s="116"/>
      <c r="CE59" s="116"/>
      <c r="CF59" s="116"/>
      <c r="CG59" s="116"/>
      <c r="CH59" s="116"/>
      <c r="CI59" s="116"/>
      <c r="CJ59" s="116"/>
      <c r="CK59" s="116"/>
      <c r="CL59" s="116"/>
      <c r="CM59" s="163" t="s">
        <v>126</v>
      </c>
      <c r="CN59" s="163"/>
      <c r="CO59" s="163"/>
      <c r="CP59" s="163"/>
      <c r="CQ59" s="163"/>
      <c r="CR59" s="163"/>
      <c r="CS59" s="163"/>
      <c r="CT59" s="163"/>
      <c r="CU59" s="163"/>
      <c r="CV59" s="163"/>
      <c r="CW59" s="163"/>
      <c r="CX59" s="163"/>
      <c r="CY59" s="163"/>
      <c r="CZ59" s="163"/>
      <c r="DA59" s="163"/>
      <c r="DB59" s="163"/>
      <c r="DC59" s="227"/>
      <c r="DD59" s="227"/>
      <c r="DE59" s="227"/>
      <c r="DF59" s="227"/>
      <c r="DG59" s="227"/>
      <c r="DH59" s="227"/>
      <c r="DI59" s="227"/>
      <c r="DJ59" s="227"/>
      <c r="DK59" s="227"/>
      <c r="DL59" s="227"/>
      <c r="DM59" s="227"/>
      <c r="DN59" s="227"/>
      <c r="DO59" s="227"/>
      <c r="DP59" s="227"/>
      <c r="DQ59" s="227"/>
      <c r="DR59" s="227"/>
      <c r="DS59" s="228"/>
      <c r="DT59" s="228"/>
      <c r="DU59" s="228"/>
      <c r="DV59" s="228"/>
      <c r="DW59" s="228"/>
      <c r="DX59" s="228"/>
      <c r="DY59" s="228"/>
      <c r="DZ59" s="228"/>
      <c r="EA59" s="228"/>
      <c r="EB59" s="228"/>
      <c r="EC59" s="228"/>
      <c r="ED59" s="228"/>
      <c r="EE59" s="228"/>
      <c r="EF59" s="228"/>
      <c r="EG59" s="228"/>
      <c r="EH59" s="228"/>
      <c r="EI59" s="228"/>
      <c r="EJ59" s="228"/>
      <c r="EK59" s="228"/>
      <c r="EL59" s="228"/>
      <c r="EM59" s="228"/>
      <c r="EN59" s="228"/>
      <c r="EO59" s="227" t="s">
        <v>119</v>
      </c>
      <c r="EP59" s="227"/>
      <c r="EQ59" s="227"/>
      <c r="ER59" s="227"/>
      <c r="ES59" s="227"/>
      <c r="ET59" s="227"/>
      <c r="EU59" s="227"/>
      <c r="EV59" s="227"/>
      <c r="EW59" s="227"/>
      <c r="EX59" s="227"/>
      <c r="EY59" s="227"/>
      <c r="EZ59" s="227"/>
      <c r="FA59" s="227"/>
      <c r="FB59" s="227"/>
      <c r="FC59" s="227"/>
      <c r="FD59" s="227"/>
      <c r="FE59" s="227" t="s">
        <v>119</v>
      </c>
      <c r="FF59" s="227"/>
      <c r="FG59" s="227"/>
      <c r="FH59" s="227"/>
      <c r="FI59" s="227"/>
      <c r="FJ59" s="227"/>
      <c r="FK59" s="227"/>
      <c r="FL59" s="227"/>
      <c r="FM59" s="227"/>
      <c r="FN59" s="227"/>
      <c r="FO59" s="227"/>
      <c r="FP59" s="227"/>
      <c r="FQ59" s="227"/>
      <c r="FR59" s="227"/>
      <c r="FS59" s="227"/>
      <c r="FT59" s="227"/>
      <c r="FU59" s="227"/>
      <c r="FV59" s="227"/>
      <c r="FW59" s="227"/>
      <c r="FX59" s="227">
        <f t="shared" ref="FX59" si="2">GS59+DC59+DS59</f>
        <v>228100</v>
      </c>
      <c r="FY59" s="227"/>
      <c r="FZ59" s="227"/>
      <c r="GA59" s="227"/>
      <c r="GB59" s="227"/>
      <c r="GC59" s="227"/>
      <c r="GD59" s="227"/>
      <c r="GE59" s="227"/>
      <c r="GF59" s="227"/>
      <c r="GG59" s="227"/>
      <c r="GH59" s="227"/>
      <c r="GI59" s="227"/>
      <c r="GJ59" s="227"/>
      <c r="GK59" s="227"/>
      <c r="GL59" s="227"/>
      <c r="GM59" s="227"/>
      <c r="GN59" s="227"/>
      <c r="GO59" s="227"/>
      <c r="GP59" s="227"/>
      <c r="GQ59" s="229"/>
      <c r="GS59" s="204">
        <f>Перечень!G25+Перечень!G36+Перечень!G48</f>
        <v>228100</v>
      </c>
      <c r="GT59" s="205"/>
      <c r="GU59" s="205"/>
      <c r="GV59" s="205"/>
      <c r="GW59" s="205"/>
      <c r="GX59" s="205"/>
      <c r="GY59" s="205"/>
      <c r="GZ59" s="205"/>
      <c r="HA59" s="205"/>
      <c r="HB59" s="205"/>
      <c r="HC59" s="205"/>
      <c r="HD59" s="205"/>
      <c r="HE59" s="205"/>
      <c r="HF59" s="205"/>
      <c r="HG59" s="205"/>
      <c r="HH59" s="205"/>
      <c r="HI59" s="205"/>
      <c r="HJ59" s="205"/>
      <c r="HK59" s="205"/>
      <c r="HL59" s="206"/>
      <c r="HM59" s="90">
        <v>971</v>
      </c>
    </row>
    <row r="60" spans="1:222" s="49" customFormat="1" ht="15.75" customHeight="1" thickBot="1" x14ac:dyDescent="0.3">
      <c r="A60" s="149" t="s">
        <v>118</v>
      </c>
      <c r="B60" s="150"/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1" t="s">
        <v>119</v>
      </c>
      <c r="BE60" s="151"/>
      <c r="BF60" s="151"/>
      <c r="BG60" s="151"/>
      <c r="BH60" s="151"/>
      <c r="BI60" s="151"/>
      <c r="BJ60" s="151"/>
      <c r="BK60" s="151"/>
      <c r="BL60" s="151"/>
      <c r="BM60" s="151"/>
      <c r="BN60" s="152" t="s">
        <v>119</v>
      </c>
      <c r="BO60" s="152"/>
      <c r="BP60" s="152"/>
      <c r="BQ60" s="152"/>
      <c r="BR60" s="152"/>
      <c r="BS60" s="152"/>
      <c r="BT60" s="152"/>
      <c r="BU60" s="152"/>
      <c r="BV60" s="152"/>
      <c r="BW60" s="152"/>
      <c r="BX60" s="152"/>
      <c r="BY60" s="152"/>
      <c r="BZ60" s="152" t="s">
        <v>119</v>
      </c>
      <c r="CA60" s="152"/>
      <c r="CB60" s="152"/>
      <c r="CC60" s="152"/>
      <c r="CD60" s="152"/>
      <c r="CE60" s="152"/>
      <c r="CF60" s="152"/>
      <c r="CG60" s="152"/>
      <c r="CH60" s="152"/>
      <c r="CI60" s="152"/>
      <c r="CJ60" s="152"/>
      <c r="CK60" s="152"/>
      <c r="CL60" s="152"/>
      <c r="CM60" s="152" t="s">
        <v>119</v>
      </c>
      <c r="CN60" s="152"/>
      <c r="CO60" s="152"/>
      <c r="CP60" s="152"/>
      <c r="CQ60" s="152"/>
      <c r="CR60" s="152"/>
      <c r="CS60" s="152"/>
      <c r="CT60" s="152"/>
      <c r="CU60" s="152"/>
      <c r="CV60" s="152"/>
      <c r="CW60" s="152"/>
      <c r="CX60" s="152"/>
      <c r="CY60" s="152"/>
      <c r="CZ60" s="152"/>
      <c r="DA60" s="152"/>
      <c r="DB60" s="152"/>
      <c r="DC60" s="102">
        <f>SUM(DC59:DR59)</f>
        <v>0</v>
      </c>
      <c r="DD60" s="102"/>
      <c r="DE60" s="102"/>
      <c r="DF60" s="102"/>
      <c r="DG60" s="102"/>
      <c r="DH60" s="102"/>
      <c r="DI60" s="102"/>
      <c r="DJ60" s="102"/>
      <c r="DK60" s="102"/>
      <c r="DL60" s="102"/>
      <c r="DM60" s="102"/>
      <c r="DN60" s="102"/>
      <c r="DO60" s="102"/>
      <c r="DP60" s="102"/>
      <c r="DQ60" s="102"/>
      <c r="DR60" s="102"/>
      <c r="DS60" s="102">
        <f>SUM(DS59:EK59)</f>
        <v>0</v>
      </c>
      <c r="DT60" s="102"/>
      <c r="DU60" s="102"/>
      <c r="DV60" s="102"/>
      <c r="DW60" s="102"/>
      <c r="DX60" s="102"/>
      <c r="DY60" s="102"/>
      <c r="DZ60" s="102"/>
      <c r="EA60" s="102"/>
      <c r="EB60" s="102"/>
      <c r="EC60" s="102"/>
      <c r="ED60" s="102"/>
      <c r="EE60" s="102"/>
      <c r="EF60" s="102"/>
      <c r="EG60" s="102"/>
      <c r="EH60" s="102"/>
      <c r="EI60" s="102"/>
      <c r="EJ60" s="102"/>
      <c r="EK60" s="102"/>
      <c r="EL60" s="102"/>
      <c r="EM60" s="102"/>
      <c r="EN60" s="102"/>
      <c r="EO60" s="103">
        <f>EO58</f>
        <v>228100</v>
      </c>
      <c r="EP60" s="103"/>
      <c r="EQ60" s="103"/>
      <c r="ER60" s="103"/>
      <c r="ES60" s="103"/>
      <c r="ET60" s="103"/>
      <c r="EU60" s="103"/>
      <c r="EV60" s="103"/>
      <c r="EW60" s="103"/>
      <c r="EX60" s="103"/>
      <c r="EY60" s="103"/>
      <c r="EZ60" s="103"/>
      <c r="FA60" s="103"/>
      <c r="FB60" s="103"/>
      <c r="FC60" s="103"/>
      <c r="FD60" s="103"/>
      <c r="FE60" s="103">
        <f>FE58</f>
        <v>228100</v>
      </c>
      <c r="FF60" s="103"/>
      <c r="FG60" s="103"/>
      <c r="FH60" s="103"/>
      <c r="FI60" s="103"/>
      <c r="FJ60" s="103"/>
      <c r="FK60" s="103"/>
      <c r="FL60" s="103"/>
      <c r="FM60" s="103"/>
      <c r="FN60" s="103"/>
      <c r="FO60" s="103"/>
      <c r="FP60" s="103"/>
      <c r="FQ60" s="103"/>
      <c r="FR60" s="103"/>
      <c r="FS60" s="103"/>
      <c r="FT60" s="103"/>
      <c r="FU60" s="103"/>
      <c r="FV60" s="103"/>
      <c r="FW60" s="103"/>
      <c r="FX60" s="103">
        <f>SUM(FX59:GO59)</f>
        <v>228100</v>
      </c>
      <c r="FY60" s="103"/>
      <c r="FZ60" s="103"/>
      <c r="GA60" s="103"/>
      <c r="GB60" s="103"/>
      <c r="GC60" s="103"/>
      <c r="GD60" s="103"/>
      <c r="GE60" s="103"/>
      <c r="GF60" s="103"/>
      <c r="GG60" s="103"/>
      <c r="GH60" s="103"/>
      <c r="GI60" s="103"/>
      <c r="GJ60" s="103"/>
      <c r="GK60" s="103"/>
      <c r="GL60" s="103"/>
      <c r="GM60" s="103"/>
      <c r="GN60" s="103"/>
      <c r="GO60" s="103"/>
      <c r="GP60" s="103"/>
      <c r="GQ60" s="104"/>
      <c r="GS60" s="103">
        <f>SUM(GS59:HJ59)</f>
        <v>228100</v>
      </c>
      <c r="GT60" s="103"/>
      <c r="GU60" s="103"/>
      <c r="GV60" s="103"/>
      <c r="GW60" s="103"/>
      <c r="GX60" s="103"/>
      <c r="GY60" s="103"/>
      <c r="GZ60" s="103"/>
      <c r="HA60" s="103"/>
      <c r="HB60" s="103"/>
      <c r="HC60" s="103"/>
      <c r="HD60" s="103"/>
      <c r="HE60" s="103"/>
      <c r="HF60" s="103"/>
      <c r="HG60" s="103"/>
      <c r="HH60" s="103"/>
      <c r="HI60" s="103"/>
      <c r="HJ60" s="103"/>
      <c r="HK60" s="103"/>
      <c r="HL60" s="104"/>
      <c r="HM60" s="87"/>
    </row>
    <row r="61" spans="1:222" s="49" customFormat="1" ht="43.5" hidden="1" customHeight="1" x14ac:dyDescent="0.25">
      <c r="A61" s="119" t="s">
        <v>52</v>
      </c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120"/>
      <c r="AH61" s="120"/>
      <c r="AI61" s="120"/>
      <c r="AJ61" s="120"/>
      <c r="AK61" s="120"/>
      <c r="AL61" s="120"/>
      <c r="AM61" s="120"/>
      <c r="AN61" s="120"/>
      <c r="AO61" s="120"/>
      <c r="AP61" s="120"/>
      <c r="AQ61" s="120"/>
      <c r="AR61" s="120"/>
      <c r="AS61" s="120"/>
      <c r="AT61" s="120"/>
      <c r="AU61" s="120"/>
      <c r="AV61" s="120"/>
      <c r="AW61" s="120"/>
      <c r="AX61" s="120"/>
      <c r="AY61" s="120"/>
      <c r="AZ61" s="120"/>
      <c r="BA61" s="120"/>
      <c r="BB61" s="120"/>
      <c r="BC61" s="120"/>
      <c r="BD61" s="123" t="s">
        <v>51</v>
      </c>
      <c r="BE61" s="123"/>
      <c r="BF61" s="123"/>
      <c r="BG61" s="123"/>
      <c r="BH61" s="123"/>
      <c r="BI61" s="123"/>
      <c r="BJ61" s="123"/>
      <c r="BK61" s="123"/>
      <c r="BL61" s="123"/>
      <c r="BM61" s="123"/>
      <c r="BN61" s="123" t="s">
        <v>115</v>
      </c>
      <c r="BO61" s="123"/>
      <c r="BP61" s="123"/>
      <c r="BQ61" s="123"/>
      <c r="BR61" s="123"/>
      <c r="BS61" s="123"/>
      <c r="BT61" s="123"/>
      <c r="BU61" s="123"/>
      <c r="BV61" s="123"/>
      <c r="BW61" s="123"/>
      <c r="BX61" s="123"/>
      <c r="BY61" s="123"/>
      <c r="BZ61" s="123" t="s">
        <v>145</v>
      </c>
      <c r="CA61" s="123"/>
      <c r="CB61" s="123"/>
      <c r="CC61" s="123"/>
      <c r="CD61" s="123"/>
      <c r="CE61" s="123"/>
      <c r="CF61" s="123"/>
      <c r="CG61" s="123"/>
      <c r="CH61" s="123"/>
      <c r="CI61" s="123"/>
      <c r="CJ61" s="123"/>
      <c r="CK61" s="123"/>
      <c r="CL61" s="123"/>
      <c r="CM61" s="124" t="s">
        <v>116</v>
      </c>
      <c r="CN61" s="124"/>
      <c r="CO61" s="124"/>
      <c r="CP61" s="124"/>
      <c r="CQ61" s="124"/>
      <c r="CR61" s="124"/>
      <c r="CS61" s="124"/>
      <c r="CT61" s="124"/>
      <c r="CU61" s="124"/>
      <c r="CV61" s="124"/>
      <c r="CW61" s="124"/>
      <c r="CX61" s="124"/>
      <c r="CY61" s="124"/>
      <c r="CZ61" s="124"/>
      <c r="DA61" s="124"/>
      <c r="DB61" s="124"/>
      <c r="DC61" s="107" t="s">
        <v>119</v>
      </c>
      <c r="DD61" s="108"/>
      <c r="DE61" s="108"/>
      <c r="DF61" s="108"/>
      <c r="DG61" s="108"/>
      <c r="DH61" s="108"/>
      <c r="DI61" s="108"/>
      <c r="DJ61" s="108"/>
      <c r="DK61" s="108"/>
      <c r="DL61" s="108"/>
      <c r="DM61" s="108"/>
      <c r="DN61" s="108"/>
      <c r="DO61" s="108"/>
      <c r="DP61" s="108"/>
      <c r="DQ61" s="108"/>
      <c r="DR61" s="108"/>
      <c r="DS61" s="114" t="s">
        <v>119</v>
      </c>
      <c r="DT61" s="114"/>
      <c r="DU61" s="114"/>
      <c r="DV61" s="114"/>
      <c r="DW61" s="114"/>
      <c r="DX61" s="114"/>
      <c r="DY61" s="114"/>
      <c r="DZ61" s="114"/>
      <c r="EA61" s="114"/>
      <c r="EB61" s="114"/>
      <c r="EC61" s="114"/>
      <c r="ED61" s="114"/>
      <c r="EE61" s="114"/>
      <c r="EF61" s="114"/>
      <c r="EG61" s="114"/>
      <c r="EH61" s="114"/>
      <c r="EI61" s="114"/>
      <c r="EJ61" s="114"/>
      <c r="EK61" s="114"/>
      <c r="EL61" s="114"/>
      <c r="EM61" s="114"/>
      <c r="EN61" s="114"/>
      <c r="EO61" s="107">
        <f>SUM(GS62:HL62)</f>
        <v>0</v>
      </c>
      <c r="EP61" s="108"/>
      <c r="EQ61" s="108"/>
      <c r="ER61" s="108"/>
      <c r="ES61" s="108"/>
      <c r="ET61" s="108"/>
      <c r="EU61" s="108"/>
      <c r="EV61" s="108"/>
      <c r="EW61" s="108"/>
      <c r="EX61" s="108"/>
      <c r="EY61" s="108"/>
      <c r="EZ61" s="108"/>
      <c r="FA61" s="108"/>
      <c r="FB61" s="108"/>
      <c r="FC61" s="108"/>
      <c r="FD61" s="108"/>
      <c r="FE61" s="107">
        <f>EO61+DC62+DS62</f>
        <v>0</v>
      </c>
      <c r="FF61" s="108"/>
      <c r="FG61" s="108"/>
      <c r="FH61" s="108"/>
      <c r="FI61" s="108"/>
      <c r="FJ61" s="108"/>
      <c r="FK61" s="108"/>
      <c r="FL61" s="108"/>
      <c r="FM61" s="108"/>
      <c r="FN61" s="108"/>
      <c r="FO61" s="108"/>
      <c r="FP61" s="108"/>
      <c r="FQ61" s="108"/>
      <c r="FR61" s="108"/>
      <c r="FS61" s="108"/>
      <c r="FT61" s="108"/>
      <c r="FU61" s="108"/>
      <c r="FV61" s="108"/>
      <c r="FW61" s="108"/>
      <c r="FX61" s="107" t="s">
        <v>119</v>
      </c>
      <c r="FY61" s="108"/>
      <c r="FZ61" s="108"/>
      <c r="GA61" s="108"/>
      <c r="GB61" s="108"/>
      <c r="GC61" s="108"/>
      <c r="GD61" s="108"/>
      <c r="GE61" s="108"/>
      <c r="GF61" s="108"/>
      <c r="GG61" s="108"/>
      <c r="GH61" s="108"/>
      <c r="GI61" s="108"/>
      <c r="GJ61" s="108"/>
      <c r="GK61" s="108"/>
      <c r="GL61" s="108"/>
      <c r="GM61" s="108"/>
      <c r="GN61" s="108"/>
      <c r="GO61" s="108"/>
      <c r="GP61" s="108"/>
      <c r="GQ61" s="109"/>
      <c r="GS61" s="201"/>
      <c r="GT61" s="202"/>
      <c r="GU61" s="202"/>
      <c r="GV61" s="202"/>
      <c r="GW61" s="202"/>
      <c r="GX61" s="202"/>
      <c r="GY61" s="202"/>
      <c r="GZ61" s="202"/>
      <c r="HA61" s="202"/>
      <c r="HB61" s="202"/>
      <c r="HC61" s="202"/>
      <c r="HD61" s="202"/>
      <c r="HE61" s="202"/>
      <c r="HF61" s="202"/>
      <c r="HG61" s="202"/>
      <c r="HH61" s="202"/>
      <c r="HI61" s="202"/>
      <c r="HJ61" s="202"/>
      <c r="HK61" s="202"/>
      <c r="HL61" s="203"/>
      <c r="HM61" s="87"/>
    </row>
    <row r="62" spans="1:222" s="49" customFormat="1" ht="43.5" hidden="1" customHeight="1" thickBot="1" x14ac:dyDescent="0.3">
      <c r="A62" s="121"/>
      <c r="B62" s="122"/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122"/>
      <c r="AB62" s="122"/>
      <c r="AC62" s="122"/>
      <c r="AD62" s="122"/>
      <c r="AE62" s="122"/>
      <c r="AF62" s="122"/>
      <c r="AG62" s="122"/>
      <c r="AH62" s="122"/>
      <c r="AI62" s="122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2"/>
      <c r="AW62" s="122"/>
      <c r="AX62" s="122"/>
      <c r="AY62" s="122"/>
      <c r="AZ62" s="122"/>
      <c r="BA62" s="122"/>
      <c r="BB62" s="122"/>
      <c r="BC62" s="122"/>
      <c r="BD62" s="116"/>
      <c r="BE62" s="116"/>
      <c r="BF62" s="116"/>
      <c r="BG62" s="116"/>
      <c r="BH62" s="116"/>
      <c r="BI62" s="116"/>
      <c r="BJ62" s="116"/>
      <c r="BK62" s="116"/>
      <c r="BL62" s="116"/>
      <c r="BM62" s="116"/>
      <c r="BN62" s="116"/>
      <c r="BO62" s="116"/>
      <c r="BP62" s="116"/>
      <c r="BQ62" s="116"/>
      <c r="BR62" s="116"/>
      <c r="BS62" s="116"/>
      <c r="BT62" s="116"/>
      <c r="BU62" s="116"/>
      <c r="BV62" s="116"/>
      <c r="BW62" s="116"/>
      <c r="BX62" s="116"/>
      <c r="BY62" s="116"/>
      <c r="BZ62" s="116"/>
      <c r="CA62" s="116"/>
      <c r="CB62" s="116"/>
      <c r="CC62" s="116"/>
      <c r="CD62" s="116"/>
      <c r="CE62" s="116"/>
      <c r="CF62" s="116"/>
      <c r="CG62" s="116"/>
      <c r="CH62" s="116"/>
      <c r="CI62" s="116"/>
      <c r="CJ62" s="116"/>
      <c r="CK62" s="116"/>
      <c r="CL62" s="116"/>
      <c r="CM62" s="163" t="s">
        <v>123</v>
      </c>
      <c r="CN62" s="163"/>
      <c r="CO62" s="163"/>
      <c r="CP62" s="163"/>
      <c r="CQ62" s="163"/>
      <c r="CR62" s="163"/>
      <c r="CS62" s="163"/>
      <c r="CT62" s="163"/>
      <c r="CU62" s="163"/>
      <c r="CV62" s="163"/>
      <c r="CW62" s="163"/>
      <c r="CX62" s="163"/>
      <c r="CY62" s="163"/>
      <c r="CZ62" s="163"/>
      <c r="DA62" s="163"/>
      <c r="DB62" s="163"/>
      <c r="DC62" s="227"/>
      <c r="DD62" s="227"/>
      <c r="DE62" s="227"/>
      <c r="DF62" s="227"/>
      <c r="DG62" s="227"/>
      <c r="DH62" s="227"/>
      <c r="DI62" s="227"/>
      <c r="DJ62" s="227"/>
      <c r="DK62" s="227"/>
      <c r="DL62" s="227"/>
      <c r="DM62" s="227"/>
      <c r="DN62" s="227"/>
      <c r="DO62" s="227"/>
      <c r="DP62" s="227"/>
      <c r="DQ62" s="227"/>
      <c r="DR62" s="227"/>
      <c r="DS62" s="228"/>
      <c r="DT62" s="228"/>
      <c r="DU62" s="228"/>
      <c r="DV62" s="228"/>
      <c r="DW62" s="228"/>
      <c r="DX62" s="228"/>
      <c r="DY62" s="228"/>
      <c r="DZ62" s="228"/>
      <c r="EA62" s="228"/>
      <c r="EB62" s="228"/>
      <c r="EC62" s="228"/>
      <c r="ED62" s="228"/>
      <c r="EE62" s="228"/>
      <c r="EF62" s="228"/>
      <c r="EG62" s="228"/>
      <c r="EH62" s="228"/>
      <c r="EI62" s="228"/>
      <c r="EJ62" s="228"/>
      <c r="EK62" s="228"/>
      <c r="EL62" s="228"/>
      <c r="EM62" s="228"/>
      <c r="EN62" s="228"/>
      <c r="EO62" s="227" t="s">
        <v>119</v>
      </c>
      <c r="EP62" s="227"/>
      <c r="EQ62" s="227"/>
      <c r="ER62" s="227"/>
      <c r="ES62" s="227"/>
      <c r="ET62" s="227"/>
      <c r="EU62" s="227"/>
      <c r="EV62" s="227"/>
      <c r="EW62" s="227"/>
      <c r="EX62" s="227"/>
      <c r="EY62" s="227"/>
      <c r="EZ62" s="227"/>
      <c r="FA62" s="227"/>
      <c r="FB62" s="227"/>
      <c r="FC62" s="227"/>
      <c r="FD62" s="227"/>
      <c r="FE62" s="227" t="s">
        <v>119</v>
      </c>
      <c r="FF62" s="227"/>
      <c r="FG62" s="227"/>
      <c r="FH62" s="227"/>
      <c r="FI62" s="227"/>
      <c r="FJ62" s="227"/>
      <c r="FK62" s="227"/>
      <c r="FL62" s="227"/>
      <c r="FM62" s="227"/>
      <c r="FN62" s="227"/>
      <c r="FO62" s="227"/>
      <c r="FP62" s="227"/>
      <c r="FQ62" s="227"/>
      <c r="FR62" s="227"/>
      <c r="FS62" s="227"/>
      <c r="FT62" s="227"/>
      <c r="FU62" s="227"/>
      <c r="FV62" s="227"/>
      <c r="FW62" s="227"/>
      <c r="FX62" s="227">
        <f t="shared" ref="FX62" si="3">GS62+DC62+DS62</f>
        <v>0</v>
      </c>
      <c r="FY62" s="227"/>
      <c r="FZ62" s="227"/>
      <c r="GA62" s="227"/>
      <c r="GB62" s="227"/>
      <c r="GC62" s="227"/>
      <c r="GD62" s="227"/>
      <c r="GE62" s="227"/>
      <c r="GF62" s="227"/>
      <c r="GG62" s="227"/>
      <c r="GH62" s="227"/>
      <c r="GI62" s="227"/>
      <c r="GJ62" s="227"/>
      <c r="GK62" s="227"/>
      <c r="GL62" s="227"/>
      <c r="GM62" s="227"/>
      <c r="GN62" s="227"/>
      <c r="GO62" s="227"/>
      <c r="GP62" s="227"/>
      <c r="GQ62" s="229"/>
      <c r="GS62" s="204">
        <f>Перечень!G26</f>
        <v>0</v>
      </c>
      <c r="GT62" s="205"/>
      <c r="GU62" s="205"/>
      <c r="GV62" s="205"/>
      <c r="GW62" s="205"/>
      <c r="GX62" s="205"/>
      <c r="GY62" s="205"/>
      <c r="GZ62" s="205"/>
      <c r="HA62" s="205"/>
      <c r="HB62" s="205"/>
      <c r="HC62" s="205"/>
      <c r="HD62" s="205"/>
      <c r="HE62" s="205"/>
      <c r="HF62" s="205"/>
      <c r="HG62" s="205"/>
      <c r="HH62" s="205"/>
      <c r="HI62" s="205"/>
      <c r="HJ62" s="205"/>
      <c r="HK62" s="205"/>
      <c r="HL62" s="206"/>
      <c r="HM62" s="90">
        <v>943</v>
      </c>
    </row>
    <row r="63" spans="1:222" s="49" customFormat="1" ht="15.75" hidden="1" customHeight="1" thickBot="1" x14ac:dyDescent="0.3">
      <c r="A63" s="149" t="s">
        <v>118</v>
      </c>
      <c r="B63" s="150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1" t="s">
        <v>119</v>
      </c>
      <c r="BE63" s="151"/>
      <c r="BF63" s="151"/>
      <c r="BG63" s="151"/>
      <c r="BH63" s="151"/>
      <c r="BI63" s="151"/>
      <c r="BJ63" s="151"/>
      <c r="BK63" s="151"/>
      <c r="BL63" s="151"/>
      <c r="BM63" s="151"/>
      <c r="BN63" s="152" t="s">
        <v>119</v>
      </c>
      <c r="BO63" s="152"/>
      <c r="BP63" s="152"/>
      <c r="BQ63" s="152"/>
      <c r="BR63" s="152"/>
      <c r="BS63" s="152"/>
      <c r="BT63" s="152"/>
      <c r="BU63" s="152"/>
      <c r="BV63" s="152"/>
      <c r="BW63" s="152"/>
      <c r="BX63" s="152"/>
      <c r="BY63" s="152"/>
      <c r="BZ63" s="152" t="s">
        <v>119</v>
      </c>
      <c r="CA63" s="152"/>
      <c r="CB63" s="152"/>
      <c r="CC63" s="152"/>
      <c r="CD63" s="152"/>
      <c r="CE63" s="152"/>
      <c r="CF63" s="152"/>
      <c r="CG63" s="152"/>
      <c r="CH63" s="152"/>
      <c r="CI63" s="152"/>
      <c r="CJ63" s="152"/>
      <c r="CK63" s="152"/>
      <c r="CL63" s="152"/>
      <c r="CM63" s="152" t="s">
        <v>119</v>
      </c>
      <c r="CN63" s="152"/>
      <c r="CO63" s="152"/>
      <c r="CP63" s="152"/>
      <c r="CQ63" s="152"/>
      <c r="CR63" s="152"/>
      <c r="CS63" s="152"/>
      <c r="CT63" s="152"/>
      <c r="CU63" s="152"/>
      <c r="CV63" s="152"/>
      <c r="CW63" s="152"/>
      <c r="CX63" s="152"/>
      <c r="CY63" s="152"/>
      <c r="CZ63" s="152"/>
      <c r="DA63" s="152"/>
      <c r="DB63" s="152"/>
      <c r="DC63" s="102">
        <f>SUM(DC62:DR62)</f>
        <v>0</v>
      </c>
      <c r="DD63" s="102"/>
      <c r="DE63" s="102"/>
      <c r="DF63" s="102"/>
      <c r="DG63" s="102"/>
      <c r="DH63" s="102"/>
      <c r="DI63" s="102"/>
      <c r="DJ63" s="102"/>
      <c r="DK63" s="102"/>
      <c r="DL63" s="102"/>
      <c r="DM63" s="102"/>
      <c r="DN63" s="102"/>
      <c r="DO63" s="102"/>
      <c r="DP63" s="102"/>
      <c r="DQ63" s="102"/>
      <c r="DR63" s="102"/>
      <c r="DS63" s="102">
        <f>SUM(DS62:EK62)</f>
        <v>0</v>
      </c>
      <c r="DT63" s="102"/>
      <c r="DU63" s="102"/>
      <c r="DV63" s="102"/>
      <c r="DW63" s="102"/>
      <c r="DX63" s="102"/>
      <c r="DY63" s="102"/>
      <c r="DZ63" s="102"/>
      <c r="EA63" s="102"/>
      <c r="EB63" s="102"/>
      <c r="EC63" s="102"/>
      <c r="ED63" s="102"/>
      <c r="EE63" s="102"/>
      <c r="EF63" s="102"/>
      <c r="EG63" s="102"/>
      <c r="EH63" s="102"/>
      <c r="EI63" s="102"/>
      <c r="EJ63" s="102"/>
      <c r="EK63" s="102"/>
      <c r="EL63" s="102"/>
      <c r="EM63" s="102"/>
      <c r="EN63" s="102"/>
      <c r="EO63" s="103">
        <f>EO61</f>
        <v>0</v>
      </c>
      <c r="EP63" s="103"/>
      <c r="EQ63" s="103"/>
      <c r="ER63" s="103"/>
      <c r="ES63" s="103"/>
      <c r="ET63" s="103"/>
      <c r="EU63" s="103"/>
      <c r="EV63" s="103"/>
      <c r="EW63" s="103"/>
      <c r="EX63" s="103"/>
      <c r="EY63" s="103"/>
      <c r="EZ63" s="103"/>
      <c r="FA63" s="103"/>
      <c r="FB63" s="103"/>
      <c r="FC63" s="103"/>
      <c r="FD63" s="103"/>
      <c r="FE63" s="103">
        <f>FE61</f>
        <v>0</v>
      </c>
      <c r="FF63" s="103"/>
      <c r="FG63" s="103"/>
      <c r="FH63" s="103"/>
      <c r="FI63" s="103"/>
      <c r="FJ63" s="103"/>
      <c r="FK63" s="103"/>
      <c r="FL63" s="103"/>
      <c r="FM63" s="103"/>
      <c r="FN63" s="103"/>
      <c r="FO63" s="103"/>
      <c r="FP63" s="103"/>
      <c r="FQ63" s="103"/>
      <c r="FR63" s="103"/>
      <c r="FS63" s="103"/>
      <c r="FT63" s="103"/>
      <c r="FU63" s="103"/>
      <c r="FV63" s="103"/>
      <c r="FW63" s="103"/>
      <c r="FX63" s="103">
        <f>SUM(FX62:GO62)</f>
        <v>0</v>
      </c>
      <c r="FY63" s="103"/>
      <c r="FZ63" s="103"/>
      <c r="GA63" s="103"/>
      <c r="GB63" s="103"/>
      <c r="GC63" s="103"/>
      <c r="GD63" s="103"/>
      <c r="GE63" s="103"/>
      <c r="GF63" s="103"/>
      <c r="GG63" s="103"/>
      <c r="GH63" s="103"/>
      <c r="GI63" s="103"/>
      <c r="GJ63" s="103"/>
      <c r="GK63" s="103"/>
      <c r="GL63" s="103"/>
      <c r="GM63" s="103"/>
      <c r="GN63" s="103"/>
      <c r="GO63" s="103"/>
      <c r="GP63" s="103"/>
      <c r="GQ63" s="104"/>
      <c r="GS63" s="103">
        <f>SUM(GS62:HJ62)</f>
        <v>0</v>
      </c>
      <c r="GT63" s="103"/>
      <c r="GU63" s="103"/>
      <c r="GV63" s="103"/>
      <c r="GW63" s="103"/>
      <c r="GX63" s="103"/>
      <c r="GY63" s="103"/>
      <c r="GZ63" s="103"/>
      <c r="HA63" s="103"/>
      <c r="HB63" s="103"/>
      <c r="HC63" s="103"/>
      <c r="HD63" s="103"/>
      <c r="HE63" s="103"/>
      <c r="HF63" s="103"/>
      <c r="HG63" s="103"/>
      <c r="HH63" s="103"/>
      <c r="HI63" s="103"/>
      <c r="HJ63" s="103"/>
      <c r="HK63" s="103"/>
      <c r="HL63" s="104"/>
      <c r="HM63" s="87"/>
    </row>
    <row r="64" spans="1:222" s="49" customFormat="1" ht="45" hidden="1" customHeight="1" x14ac:dyDescent="0.25">
      <c r="A64" s="119" t="s">
        <v>54</v>
      </c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  <c r="BB64" s="120"/>
      <c r="BC64" s="120"/>
      <c r="BD64" s="123" t="s">
        <v>53</v>
      </c>
      <c r="BE64" s="123"/>
      <c r="BF64" s="123"/>
      <c r="BG64" s="123"/>
      <c r="BH64" s="123"/>
      <c r="BI64" s="123"/>
      <c r="BJ64" s="123"/>
      <c r="BK64" s="123"/>
      <c r="BL64" s="123"/>
      <c r="BM64" s="123"/>
      <c r="BN64" s="123" t="s">
        <v>181</v>
      </c>
      <c r="BO64" s="123"/>
      <c r="BP64" s="123"/>
      <c r="BQ64" s="123"/>
      <c r="BR64" s="123"/>
      <c r="BS64" s="123"/>
      <c r="BT64" s="123"/>
      <c r="BU64" s="123"/>
      <c r="BV64" s="123"/>
      <c r="BW64" s="123"/>
      <c r="BX64" s="123"/>
      <c r="BY64" s="123"/>
      <c r="BZ64" s="123" t="s">
        <v>145</v>
      </c>
      <c r="CA64" s="123"/>
      <c r="CB64" s="123"/>
      <c r="CC64" s="123"/>
      <c r="CD64" s="123"/>
      <c r="CE64" s="123"/>
      <c r="CF64" s="123"/>
      <c r="CG64" s="123"/>
      <c r="CH64" s="123"/>
      <c r="CI64" s="123"/>
      <c r="CJ64" s="123"/>
      <c r="CK64" s="123"/>
      <c r="CL64" s="123"/>
      <c r="CM64" s="124" t="s">
        <v>116</v>
      </c>
      <c r="CN64" s="124"/>
      <c r="CO64" s="124"/>
      <c r="CP64" s="124"/>
      <c r="CQ64" s="124"/>
      <c r="CR64" s="124"/>
      <c r="CS64" s="124"/>
      <c r="CT64" s="124"/>
      <c r="CU64" s="124"/>
      <c r="CV64" s="124"/>
      <c r="CW64" s="124"/>
      <c r="CX64" s="124"/>
      <c r="CY64" s="124"/>
      <c r="CZ64" s="124"/>
      <c r="DA64" s="124"/>
      <c r="DB64" s="124"/>
      <c r="DC64" s="107" t="s">
        <v>119</v>
      </c>
      <c r="DD64" s="108"/>
      <c r="DE64" s="108"/>
      <c r="DF64" s="108"/>
      <c r="DG64" s="108"/>
      <c r="DH64" s="108"/>
      <c r="DI64" s="108"/>
      <c r="DJ64" s="108"/>
      <c r="DK64" s="108"/>
      <c r="DL64" s="108"/>
      <c r="DM64" s="108"/>
      <c r="DN64" s="108"/>
      <c r="DO64" s="108"/>
      <c r="DP64" s="108"/>
      <c r="DQ64" s="108"/>
      <c r="DR64" s="108"/>
      <c r="DS64" s="114" t="s">
        <v>119</v>
      </c>
      <c r="DT64" s="114"/>
      <c r="DU64" s="114"/>
      <c r="DV64" s="114"/>
      <c r="DW64" s="114"/>
      <c r="DX64" s="114"/>
      <c r="DY64" s="114"/>
      <c r="DZ64" s="114"/>
      <c r="EA64" s="114"/>
      <c r="EB64" s="114"/>
      <c r="EC64" s="114"/>
      <c r="ED64" s="114"/>
      <c r="EE64" s="114"/>
      <c r="EF64" s="114"/>
      <c r="EG64" s="114"/>
      <c r="EH64" s="114"/>
      <c r="EI64" s="114"/>
      <c r="EJ64" s="114"/>
      <c r="EK64" s="114"/>
      <c r="EL64" s="114"/>
      <c r="EM64" s="114"/>
      <c r="EN64" s="114"/>
      <c r="EO64" s="107">
        <f>SUM(GS65:HL65)</f>
        <v>0</v>
      </c>
      <c r="EP64" s="108"/>
      <c r="EQ64" s="108"/>
      <c r="ER64" s="108"/>
      <c r="ES64" s="108"/>
      <c r="ET64" s="108"/>
      <c r="EU64" s="108"/>
      <c r="EV64" s="108"/>
      <c r="EW64" s="108"/>
      <c r="EX64" s="108"/>
      <c r="EY64" s="108"/>
      <c r="EZ64" s="108"/>
      <c r="FA64" s="108"/>
      <c r="FB64" s="108"/>
      <c r="FC64" s="108"/>
      <c r="FD64" s="108"/>
      <c r="FE64" s="107">
        <f>EO64+DC65+DS65</f>
        <v>0</v>
      </c>
      <c r="FF64" s="108"/>
      <c r="FG64" s="108"/>
      <c r="FH64" s="108"/>
      <c r="FI64" s="108"/>
      <c r="FJ64" s="108"/>
      <c r="FK64" s="108"/>
      <c r="FL64" s="108"/>
      <c r="FM64" s="108"/>
      <c r="FN64" s="108"/>
      <c r="FO64" s="108"/>
      <c r="FP64" s="108"/>
      <c r="FQ64" s="108"/>
      <c r="FR64" s="108"/>
      <c r="FS64" s="108"/>
      <c r="FT64" s="108"/>
      <c r="FU64" s="108"/>
      <c r="FV64" s="108"/>
      <c r="FW64" s="108"/>
      <c r="FX64" s="107" t="s">
        <v>119</v>
      </c>
      <c r="FY64" s="108"/>
      <c r="FZ64" s="108"/>
      <c r="GA64" s="108"/>
      <c r="GB64" s="108"/>
      <c r="GC64" s="108"/>
      <c r="GD64" s="108"/>
      <c r="GE64" s="108"/>
      <c r="GF64" s="108"/>
      <c r="GG64" s="108"/>
      <c r="GH64" s="108"/>
      <c r="GI64" s="108"/>
      <c r="GJ64" s="108"/>
      <c r="GK64" s="108"/>
      <c r="GL64" s="108"/>
      <c r="GM64" s="108"/>
      <c r="GN64" s="108"/>
      <c r="GO64" s="108"/>
      <c r="GP64" s="108"/>
      <c r="GQ64" s="109"/>
      <c r="GS64" s="201" t="s">
        <v>119</v>
      </c>
      <c r="GT64" s="202"/>
      <c r="GU64" s="202"/>
      <c r="GV64" s="202"/>
      <c r="GW64" s="202"/>
      <c r="GX64" s="202"/>
      <c r="GY64" s="202"/>
      <c r="GZ64" s="202"/>
      <c r="HA64" s="202"/>
      <c r="HB64" s="202"/>
      <c r="HC64" s="202"/>
      <c r="HD64" s="202"/>
      <c r="HE64" s="202"/>
      <c r="HF64" s="202"/>
      <c r="HG64" s="202"/>
      <c r="HH64" s="202"/>
      <c r="HI64" s="202"/>
      <c r="HJ64" s="202"/>
      <c r="HK64" s="202"/>
      <c r="HL64" s="203"/>
      <c r="HM64" s="87"/>
    </row>
    <row r="65" spans="1:222" s="49" customFormat="1" ht="45" hidden="1" customHeight="1" thickBot="1" x14ac:dyDescent="0.3">
      <c r="A65" s="121"/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122"/>
      <c r="AG65" s="122"/>
      <c r="AH65" s="122"/>
      <c r="AI65" s="122"/>
      <c r="AJ65" s="122"/>
      <c r="AK65" s="122"/>
      <c r="AL65" s="122"/>
      <c r="AM65" s="122"/>
      <c r="AN65" s="122"/>
      <c r="AO65" s="122"/>
      <c r="AP65" s="122"/>
      <c r="AQ65" s="122"/>
      <c r="AR65" s="122"/>
      <c r="AS65" s="122"/>
      <c r="AT65" s="122"/>
      <c r="AU65" s="122"/>
      <c r="AV65" s="122"/>
      <c r="AW65" s="122"/>
      <c r="AX65" s="122"/>
      <c r="AY65" s="122"/>
      <c r="AZ65" s="122"/>
      <c r="BA65" s="122"/>
      <c r="BB65" s="122"/>
      <c r="BC65" s="122"/>
      <c r="BD65" s="116"/>
      <c r="BE65" s="116"/>
      <c r="BF65" s="116"/>
      <c r="BG65" s="116"/>
      <c r="BH65" s="116"/>
      <c r="BI65" s="116"/>
      <c r="BJ65" s="116"/>
      <c r="BK65" s="116"/>
      <c r="BL65" s="116"/>
      <c r="BM65" s="116"/>
      <c r="BN65" s="116"/>
      <c r="BO65" s="116"/>
      <c r="BP65" s="116"/>
      <c r="BQ65" s="116"/>
      <c r="BR65" s="116"/>
      <c r="BS65" s="116"/>
      <c r="BT65" s="116"/>
      <c r="BU65" s="116"/>
      <c r="BV65" s="116"/>
      <c r="BW65" s="116"/>
      <c r="BX65" s="116"/>
      <c r="BY65" s="116"/>
      <c r="BZ65" s="116"/>
      <c r="CA65" s="116"/>
      <c r="CB65" s="116"/>
      <c r="CC65" s="116"/>
      <c r="CD65" s="116"/>
      <c r="CE65" s="116"/>
      <c r="CF65" s="116"/>
      <c r="CG65" s="116"/>
      <c r="CH65" s="116"/>
      <c r="CI65" s="116"/>
      <c r="CJ65" s="116"/>
      <c r="CK65" s="116"/>
      <c r="CL65" s="116"/>
      <c r="CM65" s="163" t="s">
        <v>126</v>
      </c>
      <c r="CN65" s="163"/>
      <c r="CO65" s="163"/>
      <c r="CP65" s="163"/>
      <c r="CQ65" s="163"/>
      <c r="CR65" s="163"/>
      <c r="CS65" s="163"/>
      <c r="CT65" s="163"/>
      <c r="CU65" s="163"/>
      <c r="CV65" s="163"/>
      <c r="CW65" s="163"/>
      <c r="CX65" s="163"/>
      <c r="CY65" s="163"/>
      <c r="CZ65" s="163"/>
      <c r="DA65" s="163"/>
      <c r="DB65" s="163"/>
      <c r="DC65" s="227"/>
      <c r="DD65" s="227"/>
      <c r="DE65" s="227"/>
      <c r="DF65" s="227"/>
      <c r="DG65" s="227"/>
      <c r="DH65" s="227"/>
      <c r="DI65" s="227"/>
      <c r="DJ65" s="227"/>
      <c r="DK65" s="227"/>
      <c r="DL65" s="227"/>
      <c r="DM65" s="227"/>
      <c r="DN65" s="227"/>
      <c r="DO65" s="227"/>
      <c r="DP65" s="227"/>
      <c r="DQ65" s="227"/>
      <c r="DR65" s="227"/>
      <c r="DS65" s="228"/>
      <c r="DT65" s="228"/>
      <c r="DU65" s="228"/>
      <c r="DV65" s="228"/>
      <c r="DW65" s="228"/>
      <c r="DX65" s="228"/>
      <c r="DY65" s="228"/>
      <c r="DZ65" s="228"/>
      <c r="EA65" s="228"/>
      <c r="EB65" s="228"/>
      <c r="EC65" s="228"/>
      <c r="ED65" s="228"/>
      <c r="EE65" s="228"/>
      <c r="EF65" s="228"/>
      <c r="EG65" s="228"/>
      <c r="EH65" s="228"/>
      <c r="EI65" s="228"/>
      <c r="EJ65" s="228"/>
      <c r="EK65" s="228"/>
      <c r="EL65" s="228"/>
      <c r="EM65" s="228"/>
      <c r="EN65" s="228"/>
      <c r="EO65" s="227" t="s">
        <v>119</v>
      </c>
      <c r="EP65" s="227"/>
      <c r="EQ65" s="227"/>
      <c r="ER65" s="227"/>
      <c r="ES65" s="227"/>
      <c r="ET65" s="227"/>
      <c r="EU65" s="227"/>
      <c r="EV65" s="227"/>
      <c r="EW65" s="227"/>
      <c r="EX65" s="227"/>
      <c r="EY65" s="227"/>
      <c r="EZ65" s="227"/>
      <c r="FA65" s="227"/>
      <c r="FB65" s="227"/>
      <c r="FC65" s="227"/>
      <c r="FD65" s="227"/>
      <c r="FE65" s="227" t="s">
        <v>119</v>
      </c>
      <c r="FF65" s="227"/>
      <c r="FG65" s="227"/>
      <c r="FH65" s="227"/>
      <c r="FI65" s="227"/>
      <c r="FJ65" s="227"/>
      <c r="FK65" s="227"/>
      <c r="FL65" s="227"/>
      <c r="FM65" s="227"/>
      <c r="FN65" s="227"/>
      <c r="FO65" s="227"/>
      <c r="FP65" s="227"/>
      <c r="FQ65" s="227"/>
      <c r="FR65" s="227"/>
      <c r="FS65" s="227"/>
      <c r="FT65" s="227"/>
      <c r="FU65" s="227"/>
      <c r="FV65" s="227"/>
      <c r="FW65" s="227"/>
      <c r="FX65" s="227">
        <f t="shared" ref="FX65" si="4">GS65+DC65+DS65</f>
        <v>0</v>
      </c>
      <c r="FY65" s="227"/>
      <c r="FZ65" s="227"/>
      <c r="GA65" s="227"/>
      <c r="GB65" s="227"/>
      <c r="GC65" s="227"/>
      <c r="GD65" s="227"/>
      <c r="GE65" s="227"/>
      <c r="GF65" s="227"/>
      <c r="GG65" s="227"/>
      <c r="GH65" s="227"/>
      <c r="GI65" s="227"/>
      <c r="GJ65" s="227"/>
      <c r="GK65" s="227"/>
      <c r="GL65" s="227"/>
      <c r="GM65" s="227"/>
      <c r="GN65" s="227"/>
      <c r="GO65" s="227"/>
      <c r="GP65" s="227"/>
      <c r="GQ65" s="229"/>
      <c r="GS65" s="195">
        <f>Перечень!G37</f>
        <v>0</v>
      </c>
      <c r="GT65" s="196"/>
      <c r="GU65" s="196"/>
      <c r="GV65" s="196"/>
      <c r="GW65" s="196"/>
      <c r="GX65" s="196"/>
      <c r="GY65" s="196"/>
      <c r="GZ65" s="196"/>
      <c r="HA65" s="196"/>
      <c r="HB65" s="196"/>
      <c r="HC65" s="196"/>
      <c r="HD65" s="196"/>
      <c r="HE65" s="196"/>
      <c r="HF65" s="196"/>
      <c r="HG65" s="196"/>
      <c r="HH65" s="196"/>
      <c r="HI65" s="196"/>
      <c r="HJ65" s="196"/>
      <c r="HK65" s="196"/>
      <c r="HL65" s="197"/>
      <c r="HM65" s="89" t="s">
        <v>166</v>
      </c>
      <c r="HN65" s="45"/>
    </row>
    <row r="66" spans="1:222" s="49" customFormat="1" ht="16.899999999999999" hidden="1" customHeight="1" thickBot="1" x14ac:dyDescent="0.3">
      <c r="A66" s="156" t="s">
        <v>118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1" t="s">
        <v>119</v>
      </c>
      <c r="BE66" s="151"/>
      <c r="BF66" s="151"/>
      <c r="BG66" s="151"/>
      <c r="BH66" s="151"/>
      <c r="BI66" s="151"/>
      <c r="BJ66" s="151"/>
      <c r="BK66" s="151"/>
      <c r="BL66" s="151"/>
      <c r="BM66" s="151"/>
      <c r="BN66" s="152" t="s">
        <v>119</v>
      </c>
      <c r="BO66" s="152"/>
      <c r="BP66" s="152"/>
      <c r="BQ66" s="152"/>
      <c r="BR66" s="152"/>
      <c r="BS66" s="152"/>
      <c r="BT66" s="152"/>
      <c r="BU66" s="152"/>
      <c r="BV66" s="152"/>
      <c r="BW66" s="152"/>
      <c r="BX66" s="152"/>
      <c r="BY66" s="152"/>
      <c r="BZ66" s="152" t="s">
        <v>119</v>
      </c>
      <c r="CA66" s="152"/>
      <c r="CB66" s="152"/>
      <c r="CC66" s="152"/>
      <c r="CD66" s="152"/>
      <c r="CE66" s="152"/>
      <c r="CF66" s="152"/>
      <c r="CG66" s="152"/>
      <c r="CH66" s="152"/>
      <c r="CI66" s="152"/>
      <c r="CJ66" s="152"/>
      <c r="CK66" s="152"/>
      <c r="CL66" s="152"/>
      <c r="CM66" s="152" t="s">
        <v>119</v>
      </c>
      <c r="CN66" s="152"/>
      <c r="CO66" s="152"/>
      <c r="CP66" s="152"/>
      <c r="CQ66" s="152"/>
      <c r="CR66" s="152"/>
      <c r="CS66" s="152"/>
      <c r="CT66" s="152"/>
      <c r="CU66" s="152"/>
      <c r="CV66" s="152"/>
      <c r="CW66" s="152"/>
      <c r="CX66" s="152"/>
      <c r="CY66" s="152"/>
      <c r="CZ66" s="152"/>
      <c r="DA66" s="152"/>
      <c r="DB66" s="152"/>
      <c r="DC66" s="102">
        <f>SUM(DC65:DR65)</f>
        <v>0</v>
      </c>
      <c r="DD66" s="102"/>
      <c r="DE66" s="102"/>
      <c r="DF66" s="102"/>
      <c r="DG66" s="102"/>
      <c r="DH66" s="102"/>
      <c r="DI66" s="102"/>
      <c r="DJ66" s="102"/>
      <c r="DK66" s="102"/>
      <c r="DL66" s="102"/>
      <c r="DM66" s="102"/>
      <c r="DN66" s="102"/>
      <c r="DO66" s="102"/>
      <c r="DP66" s="102"/>
      <c r="DQ66" s="102"/>
      <c r="DR66" s="102"/>
      <c r="DS66" s="102">
        <f>SUM(DS65:EK65)</f>
        <v>0</v>
      </c>
      <c r="DT66" s="102"/>
      <c r="DU66" s="102"/>
      <c r="DV66" s="102"/>
      <c r="DW66" s="102"/>
      <c r="DX66" s="102"/>
      <c r="DY66" s="102"/>
      <c r="DZ66" s="102"/>
      <c r="EA66" s="102"/>
      <c r="EB66" s="102"/>
      <c r="EC66" s="102"/>
      <c r="ED66" s="102"/>
      <c r="EE66" s="102"/>
      <c r="EF66" s="102"/>
      <c r="EG66" s="102"/>
      <c r="EH66" s="102"/>
      <c r="EI66" s="102"/>
      <c r="EJ66" s="102"/>
      <c r="EK66" s="102"/>
      <c r="EL66" s="102"/>
      <c r="EM66" s="102"/>
      <c r="EN66" s="102"/>
      <c r="EO66" s="103">
        <f>EO64</f>
        <v>0</v>
      </c>
      <c r="EP66" s="103"/>
      <c r="EQ66" s="103"/>
      <c r="ER66" s="103"/>
      <c r="ES66" s="103"/>
      <c r="ET66" s="103"/>
      <c r="EU66" s="103"/>
      <c r="EV66" s="103"/>
      <c r="EW66" s="103"/>
      <c r="EX66" s="103"/>
      <c r="EY66" s="103"/>
      <c r="EZ66" s="103"/>
      <c r="FA66" s="103"/>
      <c r="FB66" s="103"/>
      <c r="FC66" s="103"/>
      <c r="FD66" s="103"/>
      <c r="FE66" s="103">
        <f>FE64</f>
        <v>0</v>
      </c>
      <c r="FF66" s="103"/>
      <c r="FG66" s="103"/>
      <c r="FH66" s="103"/>
      <c r="FI66" s="103"/>
      <c r="FJ66" s="103"/>
      <c r="FK66" s="103"/>
      <c r="FL66" s="103"/>
      <c r="FM66" s="103"/>
      <c r="FN66" s="103"/>
      <c r="FO66" s="103"/>
      <c r="FP66" s="103"/>
      <c r="FQ66" s="103"/>
      <c r="FR66" s="103"/>
      <c r="FS66" s="103"/>
      <c r="FT66" s="103"/>
      <c r="FU66" s="103"/>
      <c r="FV66" s="103"/>
      <c r="FW66" s="103"/>
      <c r="FX66" s="103">
        <f>SUM(FX65:GO65)</f>
        <v>0</v>
      </c>
      <c r="FY66" s="103"/>
      <c r="FZ66" s="103"/>
      <c r="GA66" s="103"/>
      <c r="GB66" s="103"/>
      <c r="GC66" s="103"/>
      <c r="GD66" s="103"/>
      <c r="GE66" s="103"/>
      <c r="GF66" s="103"/>
      <c r="GG66" s="103"/>
      <c r="GH66" s="103"/>
      <c r="GI66" s="103"/>
      <c r="GJ66" s="103"/>
      <c r="GK66" s="103"/>
      <c r="GL66" s="103"/>
      <c r="GM66" s="103"/>
      <c r="GN66" s="103"/>
      <c r="GO66" s="103"/>
      <c r="GP66" s="103"/>
      <c r="GQ66" s="104"/>
      <c r="GS66" s="103">
        <f>SUM(GS65:HJ65)</f>
        <v>0</v>
      </c>
      <c r="GT66" s="103"/>
      <c r="GU66" s="103"/>
      <c r="GV66" s="103"/>
      <c r="GW66" s="103"/>
      <c r="GX66" s="103"/>
      <c r="GY66" s="103"/>
      <c r="GZ66" s="103"/>
      <c r="HA66" s="103"/>
      <c r="HB66" s="103"/>
      <c r="HC66" s="103"/>
      <c r="HD66" s="103"/>
      <c r="HE66" s="103"/>
      <c r="HF66" s="103"/>
      <c r="HG66" s="103"/>
      <c r="HH66" s="103"/>
      <c r="HI66" s="103"/>
      <c r="HJ66" s="103"/>
      <c r="HK66" s="103"/>
      <c r="HL66" s="104"/>
      <c r="HM66" s="87"/>
    </row>
    <row r="67" spans="1:222" ht="21.6" hidden="1" customHeight="1" x14ac:dyDescent="0.25">
      <c r="A67" s="119" t="s">
        <v>130</v>
      </c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  <c r="AS67" s="120"/>
      <c r="AT67" s="120"/>
      <c r="AU67" s="120"/>
      <c r="AV67" s="120"/>
      <c r="AW67" s="120"/>
      <c r="AX67" s="120"/>
      <c r="AY67" s="120"/>
      <c r="AZ67" s="120"/>
      <c r="BA67" s="120"/>
      <c r="BB67" s="120"/>
      <c r="BC67" s="120"/>
      <c r="BD67" s="123" t="s">
        <v>46</v>
      </c>
      <c r="BE67" s="123"/>
      <c r="BF67" s="123"/>
      <c r="BG67" s="123"/>
      <c r="BH67" s="123"/>
      <c r="BI67" s="123"/>
      <c r="BJ67" s="123"/>
      <c r="BK67" s="123"/>
      <c r="BL67" s="123"/>
      <c r="BM67" s="123"/>
      <c r="BN67" s="123" t="s">
        <v>115</v>
      </c>
      <c r="BO67" s="123"/>
      <c r="BP67" s="123"/>
      <c r="BQ67" s="123"/>
      <c r="BR67" s="123"/>
      <c r="BS67" s="123"/>
      <c r="BT67" s="123"/>
      <c r="BU67" s="123"/>
      <c r="BV67" s="123"/>
      <c r="BW67" s="123"/>
      <c r="BX67" s="123"/>
      <c r="BY67" s="123"/>
      <c r="BZ67" s="123" t="s">
        <v>145</v>
      </c>
      <c r="CA67" s="123"/>
      <c r="CB67" s="123"/>
      <c r="CC67" s="123"/>
      <c r="CD67" s="123"/>
      <c r="CE67" s="123"/>
      <c r="CF67" s="123"/>
      <c r="CG67" s="123"/>
      <c r="CH67" s="123"/>
      <c r="CI67" s="123"/>
      <c r="CJ67" s="123"/>
      <c r="CK67" s="123"/>
      <c r="CL67" s="123"/>
      <c r="CM67" s="123" t="s">
        <v>116</v>
      </c>
      <c r="CN67" s="123"/>
      <c r="CO67" s="123"/>
      <c r="CP67" s="123"/>
      <c r="CQ67" s="123"/>
      <c r="CR67" s="123"/>
      <c r="CS67" s="123"/>
      <c r="CT67" s="123"/>
      <c r="CU67" s="123"/>
      <c r="CV67" s="123"/>
      <c r="CW67" s="123"/>
      <c r="CX67" s="123"/>
      <c r="CY67" s="123"/>
      <c r="CZ67" s="123"/>
      <c r="DA67" s="123"/>
      <c r="DB67" s="123"/>
      <c r="DC67" s="107" t="s">
        <v>119</v>
      </c>
      <c r="DD67" s="108"/>
      <c r="DE67" s="108"/>
      <c r="DF67" s="108"/>
      <c r="DG67" s="108"/>
      <c r="DH67" s="108"/>
      <c r="DI67" s="108"/>
      <c r="DJ67" s="108"/>
      <c r="DK67" s="108"/>
      <c r="DL67" s="108"/>
      <c r="DM67" s="108"/>
      <c r="DN67" s="108"/>
      <c r="DO67" s="108"/>
      <c r="DP67" s="108"/>
      <c r="DQ67" s="108"/>
      <c r="DR67" s="108"/>
      <c r="DS67" s="114" t="s">
        <v>119</v>
      </c>
      <c r="DT67" s="114"/>
      <c r="DU67" s="114"/>
      <c r="DV67" s="114"/>
      <c r="DW67" s="114"/>
      <c r="DX67" s="114"/>
      <c r="DY67" s="114"/>
      <c r="DZ67" s="114"/>
      <c r="EA67" s="114"/>
      <c r="EB67" s="114"/>
      <c r="EC67" s="114"/>
      <c r="ED67" s="114"/>
      <c r="EE67" s="114"/>
      <c r="EF67" s="114"/>
      <c r="EG67" s="114"/>
      <c r="EH67" s="114"/>
      <c r="EI67" s="114"/>
      <c r="EJ67" s="114"/>
      <c r="EK67" s="114"/>
      <c r="EL67" s="114"/>
      <c r="EM67" s="114"/>
      <c r="EN67" s="114"/>
      <c r="EO67" s="107">
        <f>SUM(GS68:HL69)</f>
        <v>0</v>
      </c>
      <c r="EP67" s="108"/>
      <c r="EQ67" s="108"/>
      <c r="ER67" s="108"/>
      <c r="ES67" s="108"/>
      <c r="ET67" s="108"/>
      <c r="EU67" s="108"/>
      <c r="EV67" s="108"/>
      <c r="EW67" s="108"/>
      <c r="EX67" s="108"/>
      <c r="EY67" s="108"/>
      <c r="EZ67" s="108"/>
      <c r="FA67" s="108"/>
      <c r="FB67" s="108"/>
      <c r="FC67" s="108"/>
      <c r="FD67" s="108"/>
      <c r="FE67" s="107">
        <f>EO67+DC68+DS68+DC69+DS69</f>
        <v>0</v>
      </c>
      <c r="FF67" s="108"/>
      <c r="FG67" s="108"/>
      <c r="FH67" s="108"/>
      <c r="FI67" s="108"/>
      <c r="FJ67" s="108"/>
      <c r="FK67" s="108"/>
      <c r="FL67" s="108"/>
      <c r="FM67" s="108"/>
      <c r="FN67" s="108"/>
      <c r="FO67" s="108"/>
      <c r="FP67" s="108"/>
      <c r="FQ67" s="108"/>
      <c r="FR67" s="108"/>
      <c r="FS67" s="108"/>
      <c r="FT67" s="108"/>
      <c r="FU67" s="108"/>
      <c r="FV67" s="108"/>
      <c r="FW67" s="108"/>
      <c r="FX67" s="107" t="s">
        <v>119</v>
      </c>
      <c r="FY67" s="108"/>
      <c r="FZ67" s="108"/>
      <c r="GA67" s="108"/>
      <c r="GB67" s="108"/>
      <c r="GC67" s="108"/>
      <c r="GD67" s="108"/>
      <c r="GE67" s="108"/>
      <c r="GF67" s="108"/>
      <c r="GG67" s="108"/>
      <c r="GH67" s="108"/>
      <c r="GI67" s="108"/>
      <c r="GJ67" s="108"/>
      <c r="GK67" s="108"/>
      <c r="GL67" s="108"/>
      <c r="GM67" s="108"/>
      <c r="GN67" s="108"/>
      <c r="GO67" s="108"/>
      <c r="GP67" s="108"/>
      <c r="GQ67" s="109"/>
      <c r="GS67" s="97"/>
      <c r="GT67" s="98"/>
      <c r="GU67" s="98"/>
      <c r="GV67" s="98"/>
      <c r="GW67" s="98"/>
      <c r="GX67" s="98"/>
      <c r="GY67" s="98"/>
      <c r="GZ67" s="98"/>
      <c r="HA67" s="98"/>
      <c r="HB67" s="98"/>
      <c r="HC67" s="98"/>
      <c r="HD67" s="98"/>
      <c r="HE67" s="98"/>
      <c r="HF67" s="98"/>
      <c r="HG67" s="98"/>
      <c r="HH67" s="98"/>
      <c r="HI67" s="98"/>
      <c r="HJ67" s="98"/>
      <c r="HK67" s="98"/>
      <c r="HL67" s="99"/>
      <c r="HM67" s="89"/>
    </row>
    <row r="68" spans="1:222" ht="21.6" hidden="1" customHeight="1" x14ac:dyDescent="0.25">
      <c r="A68" s="158"/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159"/>
      <c r="AV68" s="159"/>
      <c r="AW68" s="159"/>
      <c r="AX68" s="159"/>
      <c r="AY68" s="159"/>
      <c r="AZ68" s="159"/>
      <c r="BA68" s="159"/>
      <c r="BB68" s="159"/>
      <c r="BC68" s="159"/>
      <c r="BD68" s="155"/>
      <c r="BE68" s="155"/>
      <c r="BF68" s="155"/>
      <c r="BG68" s="155"/>
      <c r="BH68" s="155"/>
      <c r="BI68" s="155"/>
      <c r="BJ68" s="155"/>
      <c r="BK68" s="155"/>
      <c r="BL68" s="155"/>
      <c r="BM68" s="155"/>
      <c r="BN68" s="155"/>
      <c r="BO68" s="155"/>
      <c r="BP68" s="155"/>
      <c r="BQ68" s="155"/>
      <c r="BR68" s="155"/>
      <c r="BS68" s="155"/>
      <c r="BT68" s="155"/>
      <c r="BU68" s="155"/>
      <c r="BV68" s="155"/>
      <c r="BW68" s="155"/>
      <c r="BX68" s="155"/>
      <c r="BY68" s="155"/>
      <c r="BZ68" s="155"/>
      <c r="CA68" s="155"/>
      <c r="CB68" s="155"/>
      <c r="CC68" s="155"/>
      <c r="CD68" s="155"/>
      <c r="CE68" s="155"/>
      <c r="CF68" s="155"/>
      <c r="CG68" s="155"/>
      <c r="CH68" s="155"/>
      <c r="CI68" s="155"/>
      <c r="CJ68" s="155"/>
      <c r="CK68" s="155"/>
      <c r="CL68" s="155"/>
      <c r="CM68" s="153" t="s">
        <v>131</v>
      </c>
      <c r="CN68" s="153"/>
      <c r="CO68" s="153"/>
      <c r="CP68" s="153"/>
      <c r="CQ68" s="153"/>
      <c r="CR68" s="153"/>
      <c r="CS68" s="153"/>
      <c r="CT68" s="153"/>
      <c r="CU68" s="153"/>
      <c r="CV68" s="153"/>
      <c r="CW68" s="153"/>
      <c r="CX68" s="153"/>
      <c r="CY68" s="153"/>
      <c r="CZ68" s="153"/>
      <c r="DA68" s="153"/>
      <c r="DB68" s="153"/>
      <c r="DC68" s="111"/>
      <c r="DD68" s="111"/>
      <c r="DE68" s="111"/>
      <c r="DF68" s="111"/>
      <c r="DG68" s="111"/>
      <c r="DH68" s="111"/>
      <c r="DI68" s="111"/>
      <c r="DJ68" s="111"/>
      <c r="DK68" s="111"/>
      <c r="DL68" s="111"/>
      <c r="DM68" s="111"/>
      <c r="DN68" s="111"/>
      <c r="DO68" s="111"/>
      <c r="DP68" s="111"/>
      <c r="DQ68" s="111"/>
      <c r="DR68" s="111"/>
      <c r="DS68" s="154"/>
      <c r="DT68" s="154"/>
      <c r="DU68" s="154"/>
      <c r="DV68" s="154"/>
      <c r="DW68" s="154"/>
      <c r="DX68" s="154"/>
      <c r="DY68" s="154"/>
      <c r="DZ68" s="154"/>
      <c r="EA68" s="154"/>
      <c r="EB68" s="154"/>
      <c r="EC68" s="154"/>
      <c r="ED68" s="154"/>
      <c r="EE68" s="154"/>
      <c r="EF68" s="154"/>
      <c r="EG68" s="154"/>
      <c r="EH68" s="154"/>
      <c r="EI68" s="154"/>
      <c r="EJ68" s="154"/>
      <c r="EK68" s="154"/>
      <c r="EL68" s="154"/>
      <c r="EM68" s="154"/>
      <c r="EN68" s="154"/>
      <c r="EO68" s="111" t="s">
        <v>119</v>
      </c>
      <c r="EP68" s="111"/>
      <c r="EQ68" s="111"/>
      <c r="ER68" s="111"/>
      <c r="ES68" s="111"/>
      <c r="ET68" s="111"/>
      <c r="EU68" s="111"/>
      <c r="EV68" s="111"/>
      <c r="EW68" s="111"/>
      <c r="EX68" s="111"/>
      <c r="EY68" s="111"/>
      <c r="EZ68" s="111"/>
      <c r="FA68" s="111"/>
      <c r="FB68" s="111"/>
      <c r="FC68" s="111"/>
      <c r="FD68" s="111"/>
      <c r="FE68" s="111" t="s">
        <v>119</v>
      </c>
      <c r="FF68" s="111"/>
      <c r="FG68" s="111"/>
      <c r="FH68" s="111"/>
      <c r="FI68" s="111"/>
      <c r="FJ68" s="111"/>
      <c r="FK68" s="111"/>
      <c r="FL68" s="111"/>
      <c r="FM68" s="111"/>
      <c r="FN68" s="111"/>
      <c r="FO68" s="111"/>
      <c r="FP68" s="111"/>
      <c r="FQ68" s="111"/>
      <c r="FR68" s="111"/>
      <c r="FS68" s="111"/>
      <c r="FT68" s="111"/>
      <c r="FU68" s="111"/>
      <c r="FV68" s="111"/>
      <c r="FW68" s="111"/>
      <c r="FX68" s="161">
        <f t="shared" ref="FX68:FX69" si="5">GS68+DC68+DS68</f>
        <v>0</v>
      </c>
      <c r="FY68" s="161"/>
      <c r="FZ68" s="161"/>
      <c r="GA68" s="161"/>
      <c r="GB68" s="161"/>
      <c r="GC68" s="161"/>
      <c r="GD68" s="161"/>
      <c r="GE68" s="161"/>
      <c r="GF68" s="161"/>
      <c r="GG68" s="161"/>
      <c r="GH68" s="161"/>
      <c r="GI68" s="161"/>
      <c r="GJ68" s="161"/>
      <c r="GK68" s="161"/>
      <c r="GL68" s="161"/>
      <c r="GM68" s="161"/>
      <c r="GN68" s="161"/>
      <c r="GO68" s="161"/>
      <c r="GP68" s="161"/>
      <c r="GQ68" s="162"/>
      <c r="GS68" s="195">
        <f>Перечень!G50</f>
        <v>0</v>
      </c>
      <c r="GT68" s="196"/>
      <c r="GU68" s="196"/>
      <c r="GV68" s="196"/>
      <c r="GW68" s="196"/>
      <c r="GX68" s="196"/>
      <c r="GY68" s="196"/>
      <c r="GZ68" s="196"/>
      <c r="HA68" s="196"/>
      <c r="HB68" s="196"/>
      <c r="HC68" s="196"/>
      <c r="HD68" s="196"/>
      <c r="HE68" s="196"/>
      <c r="HF68" s="196"/>
      <c r="HG68" s="196"/>
      <c r="HH68" s="196"/>
      <c r="HI68" s="196"/>
      <c r="HJ68" s="196"/>
      <c r="HK68" s="196"/>
      <c r="HL68" s="197"/>
      <c r="HM68" s="89" t="s">
        <v>168</v>
      </c>
    </row>
    <row r="69" spans="1:222" ht="21.6" hidden="1" customHeight="1" thickBot="1" x14ac:dyDescent="0.3">
      <c r="A69" s="121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  <c r="AQ69" s="122"/>
      <c r="AR69" s="122"/>
      <c r="AS69" s="122"/>
      <c r="AT69" s="122"/>
      <c r="AU69" s="122"/>
      <c r="AV69" s="122"/>
      <c r="AW69" s="122"/>
      <c r="AX69" s="122"/>
      <c r="AY69" s="122"/>
      <c r="AZ69" s="122"/>
      <c r="BA69" s="122"/>
      <c r="BB69" s="122"/>
      <c r="BC69" s="122"/>
      <c r="BD69" s="116"/>
      <c r="BE69" s="116"/>
      <c r="BF69" s="116"/>
      <c r="BG69" s="116"/>
      <c r="BH69" s="116"/>
      <c r="BI69" s="116"/>
      <c r="BJ69" s="116"/>
      <c r="BK69" s="116"/>
      <c r="BL69" s="116"/>
      <c r="BM69" s="116"/>
      <c r="BN69" s="116"/>
      <c r="BO69" s="116"/>
      <c r="BP69" s="116"/>
      <c r="BQ69" s="116"/>
      <c r="BR69" s="116"/>
      <c r="BS69" s="116"/>
      <c r="BT69" s="116"/>
      <c r="BU69" s="116"/>
      <c r="BV69" s="116"/>
      <c r="BW69" s="116"/>
      <c r="BX69" s="116"/>
      <c r="BY69" s="116"/>
      <c r="BZ69" s="116"/>
      <c r="CA69" s="116"/>
      <c r="CB69" s="116"/>
      <c r="CC69" s="116"/>
      <c r="CD69" s="116"/>
      <c r="CE69" s="116"/>
      <c r="CF69" s="116"/>
      <c r="CG69" s="116"/>
      <c r="CH69" s="116"/>
      <c r="CI69" s="116"/>
      <c r="CJ69" s="116"/>
      <c r="CK69" s="116"/>
      <c r="CL69" s="116"/>
      <c r="CM69" s="163" t="s">
        <v>126</v>
      </c>
      <c r="CN69" s="163"/>
      <c r="CO69" s="163"/>
      <c r="CP69" s="163"/>
      <c r="CQ69" s="163"/>
      <c r="CR69" s="163"/>
      <c r="CS69" s="163"/>
      <c r="CT69" s="163"/>
      <c r="CU69" s="163"/>
      <c r="CV69" s="163"/>
      <c r="CW69" s="163"/>
      <c r="CX69" s="163"/>
      <c r="CY69" s="163"/>
      <c r="CZ69" s="163"/>
      <c r="DA69" s="163"/>
      <c r="DB69" s="163"/>
      <c r="DC69" s="100"/>
      <c r="DD69" s="100"/>
      <c r="DE69" s="100"/>
      <c r="DF69" s="100"/>
      <c r="DG69" s="100"/>
      <c r="DH69" s="100"/>
      <c r="DI69" s="100"/>
      <c r="DJ69" s="100"/>
      <c r="DK69" s="100"/>
      <c r="DL69" s="100"/>
      <c r="DM69" s="100"/>
      <c r="DN69" s="100"/>
      <c r="DO69" s="100"/>
      <c r="DP69" s="100"/>
      <c r="DQ69" s="100"/>
      <c r="DR69" s="100"/>
      <c r="DS69" s="100"/>
      <c r="DT69" s="100"/>
      <c r="DU69" s="100"/>
      <c r="DV69" s="100"/>
      <c r="DW69" s="100"/>
      <c r="DX69" s="100"/>
      <c r="DY69" s="100"/>
      <c r="DZ69" s="100"/>
      <c r="EA69" s="100"/>
      <c r="EB69" s="100"/>
      <c r="EC69" s="100"/>
      <c r="ED69" s="100"/>
      <c r="EE69" s="100"/>
      <c r="EF69" s="100"/>
      <c r="EG69" s="100"/>
      <c r="EH69" s="100"/>
      <c r="EI69" s="100"/>
      <c r="EJ69" s="100"/>
      <c r="EK69" s="100"/>
      <c r="EL69" s="100"/>
      <c r="EM69" s="100"/>
      <c r="EN69" s="100"/>
      <c r="EO69" s="100" t="s">
        <v>119</v>
      </c>
      <c r="EP69" s="100"/>
      <c r="EQ69" s="100"/>
      <c r="ER69" s="100"/>
      <c r="ES69" s="100"/>
      <c r="ET69" s="100"/>
      <c r="EU69" s="100"/>
      <c r="EV69" s="100"/>
      <c r="EW69" s="100"/>
      <c r="EX69" s="100"/>
      <c r="EY69" s="100"/>
      <c r="EZ69" s="100"/>
      <c r="FA69" s="100"/>
      <c r="FB69" s="100"/>
      <c r="FC69" s="100"/>
      <c r="FD69" s="100"/>
      <c r="FE69" s="100" t="s">
        <v>119</v>
      </c>
      <c r="FF69" s="100"/>
      <c r="FG69" s="100"/>
      <c r="FH69" s="100"/>
      <c r="FI69" s="100"/>
      <c r="FJ69" s="100"/>
      <c r="FK69" s="100"/>
      <c r="FL69" s="100"/>
      <c r="FM69" s="100"/>
      <c r="FN69" s="100"/>
      <c r="FO69" s="100"/>
      <c r="FP69" s="100"/>
      <c r="FQ69" s="100"/>
      <c r="FR69" s="100"/>
      <c r="FS69" s="100"/>
      <c r="FT69" s="100"/>
      <c r="FU69" s="100"/>
      <c r="FV69" s="100"/>
      <c r="FW69" s="100"/>
      <c r="FX69" s="100">
        <f t="shared" si="5"/>
        <v>0</v>
      </c>
      <c r="FY69" s="100"/>
      <c r="FZ69" s="100"/>
      <c r="GA69" s="100"/>
      <c r="GB69" s="100"/>
      <c r="GC69" s="100"/>
      <c r="GD69" s="100"/>
      <c r="GE69" s="100"/>
      <c r="GF69" s="100"/>
      <c r="GG69" s="100"/>
      <c r="GH69" s="100"/>
      <c r="GI69" s="100"/>
      <c r="GJ69" s="100"/>
      <c r="GK69" s="100"/>
      <c r="GL69" s="100"/>
      <c r="GM69" s="100"/>
      <c r="GN69" s="100"/>
      <c r="GO69" s="100"/>
      <c r="GP69" s="100"/>
      <c r="GQ69" s="106"/>
      <c r="GS69" s="198">
        <f>Перечень!G51</f>
        <v>0</v>
      </c>
      <c r="GT69" s="199"/>
      <c r="GU69" s="199"/>
      <c r="GV69" s="199"/>
      <c r="GW69" s="199"/>
      <c r="GX69" s="199"/>
      <c r="GY69" s="199"/>
      <c r="GZ69" s="199"/>
      <c r="HA69" s="199"/>
      <c r="HB69" s="199"/>
      <c r="HC69" s="199"/>
      <c r="HD69" s="199"/>
      <c r="HE69" s="199"/>
      <c r="HF69" s="199"/>
      <c r="HG69" s="199"/>
      <c r="HH69" s="199"/>
      <c r="HI69" s="199"/>
      <c r="HJ69" s="199"/>
      <c r="HK69" s="199"/>
      <c r="HL69" s="200"/>
      <c r="HM69" s="89" t="s">
        <v>167</v>
      </c>
    </row>
    <row r="70" spans="1:222" ht="16.149999999999999" hidden="1" customHeight="1" thickBot="1" x14ac:dyDescent="0.3">
      <c r="A70" s="149" t="s">
        <v>118</v>
      </c>
      <c r="B70" s="150"/>
      <c r="C70" s="150"/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1" t="s">
        <v>119</v>
      </c>
      <c r="BE70" s="151"/>
      <c r="BF70" s="151"/>
      <c r="BG70" s="151"/>
      <c r="BH70" s="151"/>
      <c r="BI70" s="151"/>
      <c r="BJ70" s="151"/>
      <c r="BK70" s="151"/>
      <c r="BL70" s="151"/>
      <c r="BM70" s="151"/>
      <c r="BN70" s="152" t="s">
        <v>119</v>
      </c>
      <c r="BO70" s="152"/>
      <c r="BP70" s="152"/>
      <c r="BQ70" s="152"/>
      <c r="BR70" s="152"/>
      <c r="BS70" s="152"/>
      <c r="BT70" s="152"/>
      <c r="BU70" s="152"/>
      <c r="BV70" s="152"/>
      <c r="BW70" s="152"/>
      <c r="BX70" s="152"/>
      <c r="BY70" s="152"/>
      <c r="BZ70" s="152" t="s">
        <v>119</v>
      </c>
      <c r="CA70" s="152"/>
      <c r="CB70" s="152"/>
      <c r="CC70" s="152"/>
      <c r="CD70" s="152"/>
      <c r="CE70" s="152"/>
      <c r="CF70" s="152"/>
      <c r="CG70" s="152"/>
      <c r="CH70" s="152"/>
      <c r="CI70" s="152"/>
      <c r="CJ70" s="152"/>
      <c r="CK70" s="152"/>
      <c r="CL70" s="152"/>
      <c r="CM70" s="152"/>
      <c r="CN70" s="152"/>
      <c r="CO70" s="152"/>
      <c r="CP70" s="152"/>
      <c r="CQ70" s="152"/>
      <c r="CR70" s="152"/>
      <c r="CS70" s="152"/>
      <c r="CT70" s="152"/>
      <c r="CU70" s="152"/>
      <c r="CV70" s="152"/>
      <c r="CW70" s="152"/>
      <c r="CX70" s="152"/>
      <c r="CY70" s="152"/>
      <c r="CZ70" s="152"/>
      <c r="DA70" s="152"/>
      <c r="DB70" s="152"/>
      <c r="DC70" s="102">
        <f>SUM(DC68:DR69)</f>
        <v>0</v>
      </c>
      <c r="DD70" s="102"/>
      <c r="DE70" s="102"/>
      <c r="DF70" s="102"/>
      <c r="DG70" s="102"/>
      <c r="DH70" s="102"/>
      <c r="DI70" s="102"/>
      <c r="DJ70" s="102"/>
      <c r="DK70" s="102"/>
      <c r="DL70" s="102"/>
      <c r="DM70" s="102"/>
      <c r="DN70" s="102"/>
      <c r="DO70" s="102"/>
      <c r="DP70" s="102"/>
      <c r="DQ70" s="102"/>
      <c r="DR70" s="102"/>
      <c r="DS70" s="102">
        <f>SUM(DS68:EL69)</f>
        <v>0</v>
      </c>
      <c r="DT70" s="102"/>
      <c r="DU70" s="102"/>
      <c r="DV70" s="102"/>
      <c r="DW70" s="102"/>
      <c r="DX70" s="102"/>
      <c r="DY70" s="102"/>
      <c r="DZ70" s="102"/>
      <c r="EA70" s="102"/>
      <c r="EB70" s="102"/>
      <c r="EC70" s="102"/>
      <c r="ED70" s="102"/>
      <c r="EE70" s="102"/>
      <c r="EF70" s="102"/>
      <c r="EG70" s="102"/>
      <c r="EH70" s="102"/>
      <c r="EI70" s="102"/>
      <c r="EJ70" s="102"/>
      <c r="EK70" s="102"/>
      <c r="EL70" s="102"/>
      <c r="EM70" s="102"/>
      <c r="EN70" s="102"/>
      <c r="EO70" s="103">
        <f>EO67</f>
        <v>0</v>
      </c>
      <c r="EP70" s="103"/>
      <c r="EQ70" s="103"/>
      <c r="ER70" s="103"/>
      <c r="ES70" s="103"/>
      <c r="ET70" s="103"/>
      <c r="EU70" s="103"/>
      <c r="EV70" s="103"/>
      <c r="EW70" s="103"/>
      <c r="EX70" s="103"/>
      <c r="EY70" s="103"/>
      <c r="EZ70" s="103"/>
      <c r="FA70" s="103"/>
      <c r="FB70" s="103"/>
      <c r="FC70" s="103"/>
      <c r="FD70" s="103"/>
      <c r="FE70" s="103">
        <f>FE67</f>
        <v>0</v>
      </c>
      <c r="FF70" s="103"/>
      <c r="FG70" s="103"/>
      <c r="FH70" s="103"/>
      <c r="FI70" s="103"/>
      <c r="FJ70" s="103"/>
      <c r="FK70" s="103"/>
      <c r="FL70" s="103"/>
      <c r="FM70" s="103"/>
      <c r="FN70" s="103"/>
      <c r="FO70" s="103"/>
      <c r="FP70" s="103"/>
      <c r="FQ70" s="103"/>
      <c r="FR70" s="103"/>
      <c r="FS70" s="103"/>
      <c r="FT70" s="103"/>
      <c r="FU70" s="103"/>
      <c r="FV70" s="103"/>
      <c r="FW70" s="103"/>
      <c r="FX70" s="103">
        <f>SUM(FX68:GQ69)</f>
        <v>0</v>
      </c>
      <c r="FY70" s="103"/>
      <c r="FZ70" s="103"/>
      <c r="GA70" s="103"/>
      <c r="GB70" s="103"/>
      <c r="GC70" s="103"/>
      <c r="GD70" s="103"/>
      <c r="GE70" s="103"/>
      <c r="GF70" s="103"/>
      <c r="GG70" s="103"/>
      <c r="GH70" s="103"/>
      <c r="GI70" s="103"/>
      <c r="GJ70" s="103"/>
      <c r="GK70" s="103"/>
      <c r="GL70" s="103"/>
      <c r="GM70" s="103"/>
      <c r="GN70" s="103"/>
      <c r="GO70" s="103"/>
      <c r="GP70" s="103"/>
      <c r="GQ70" s="104"/>
      <c r="GS70" s="103">
        <f>SUM(GS68:HL69)</f>
        <v>0</v>
      </c>
      <c r="GT70" s="103"/>
      <c r="GU70" s="103"/>
      <c r="GV70" s="103"/>
      <c r="GW70" s="103"/>
      <c r="GX70" s="103"/>
      <c r="GY70" s="103"/>
      <c r="GZ70" s="103"/>
      <c r="HA70" s="103"/>
      <c r="HB70" s="103"/>
      <c r="HC70" s="103"/>
      <c r="HD70" s="103"/>
      <c r="HE70" s="103"/>
      <c r="HF70" s="103"/>
      <c r="HG70" s="103"/>
      <c r="HH70" s="103"/>
      <c r="HI70" s="103"/>
      <c r="HJ70" s="103"/>
      <c r="HK70" s="103"/>
      <c r="HL70" s="104"/>
      <c r="HM70" s="89"/>
    </row>
    <row r="71" spans="1:222" s="57" customFormat="1" ht="16.149999999999999" customHeight="1" thickBot="1" x14ac:dyDescent="0.3">
      <c r="A71" s="146"/>
      <c r="B71" s="147"/>
      <c r="C71" s="147"/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8"/>
      <c r="BE71" s="148"/>
      <c r="BF71" s="148"/>
      <c r="BG71" s="148"/>
      <c r="BH71" s="148"/>
      <c r="BI71" s="148"/>
      <c r="BJ71" s="148"/>
      <c r="BK71" s="148"/>
      <c r="BL71" s="148"/>
      <c r="BM71" s="148"/>
      <c r="BN71" s="148"/>
      <c r="BO71" s="148"/>
      <c r="BP71" s="148"/>
      <c r="BQ71" s="148"/>
      <c r="BR71" s="148"/>
      <c r="BS71" s="148"/>
      <c r="BT71" s="148"/>
      <c r="BU71" s="148"/>
      <c r="BV71" s="148"/>
      <c r="BW71" s="148"/>
      <c r="BX71" s="148"/>
      <c r="BY71" s="148"/>
      <c r="BZ71" s="148"/>
      <c r="CA71" s="148"/>
      <c r="CB71" s="148"/>
      <c r="CC71" s="148"/>
      <c r="CD71" s="148"/>
      <c r="CE71" s="148"/>
      <c r="CF71" s="148"/>
      <c r="CG71" s="148"/>
      <c r="CH71" s="148"/>
      <c r="CI71" s="148"/>
      <c r="CJ71" s="148"/>
      <c r="CK71" s="148"/>
      <c r="CL71" s="148"/>
      <c r="CM71" s="148"/>
      <c r="CN71" s="148"/>
      <c r="CO71" s="148"/>
      <c r="CP71" s="148"/>
      <c r="CQ71" s="148"/>
      <c r="CR71" s="148"/>
      <c r="CS71" s="148"/>
      <c r="CT71" s="148"/>
      <c r="CU71" s="148"/>
      <c r="CV71" s="148"/>
      <c r="CW71" s="148"/>
      <c r="CX71" s="148"/>
      <c r="CY71" s="148"/>
      <c r="CZ71" s="148"/>
      <c r="DA71" s="148"/>
      <c r="DB71" s="148"/>
      <c r="DC71" s="142">
        <f>DC30+DC33+DC53+DC57+DC70+DC36+DC60+DC66+DC63</f>
        <v>2779220</v>
      </c>
      <c r="DD71" s="143"/>
      <c r="DE71" s="143"/>
      <c r="DF71" s="143"/>
      <c r="DG71" s="143"/>
      <c r="DH71" s="143"/>
      <c r="DI71" s="143"/>
      <c r="DJ71" s="143"/>
      <c r="DK71" s="143"/>
      <c r="DL71" s="143"/>
      <c r="DM71" s="143"/>
      <c r="DN71" s="143"/>
      <c r="DO71" s="143"/>
      <c r="DP71" s="143"/>
      <c r="DQ71" s="143"/>
      <c r="DR71" s="143"/>
      <c r="DS71" s="142">
        <f>DS70+DS66+DS60+DS57+DS53+DS36+DS33+DS30+DS63</f>
        <v>35017</v>
      </c>
      <c r="DT71" s="143"/>
      <c r="DU71" s="143"/>
      <c r="DV71" s="143"/>
      <c r="DW71" s="143"/>
      <c r="DX71" s="143"/>
      <c r="DY71" s="143"/>
      <c r="DZ71" s="143"/>
      <c r="EA71" s="143"/>
      <c r="EB71" s="143"/>
      <c r="EC71" s="143"/>
      <c r="ED71" s="143"/>
      <c r="EE71" s="143"/>
      <c r="EF71" s="143"/>
      <c r="EG71" s="143"/>
      <c r="EH71" s="143"/>
      <c r="EI71" s="143"/>
      <c r="EJ71" s="143"/>
      <c r="EK71" s="143"/>
      <c r="EL71" s="143"/>
      <c r="EM71" s="143"/>
      <c r="EN71" s="143"/>
      <c r="EO71" s="142">
        <f>EO30+EO33+EO53+EO57+EO70+EO60+EO66+EO36+EO63</f>
        <v>13984465.809999999</v>
      </c>
      <c r="EP71" s="143"/>
      <c r="EQ71" s="143"/>
      <c r="ER71" s="143"/>
      <c r="ES71" s="143"/>
      <c r="ET71" s="143"/>
      <c r="EU71" s="143"/>
      <c r="EV71" s="143"/>
      <c r="EW71" s="143"/>
      <c r="EX71" s="143"/>
      <c r="EY71" s="143"/>
      <c r="EZ71" s="143"/>
      <c r="FA71" s="143"/>
      <c r="FB71" s="143"/>
      <c r="FC71" s="143"/>
      <c r="FD71" s="143"/>
      <c r="FE71" s="142">
        <f>FE30+FE33+FE53+FE57+FE70+FE60+FE66+FE36+FE63</f>
        <v>16798702.809999999</v>
      </c>
      <c r="FF71" s="143"/>
      <c r="FG71" s="143"/>
      <c r="FH71" s="143"/>
      <c r="FI71" s="143"/>
      <c r="FJ71" s="143"/>
      <c r="FK71" s="143"/>
      <c r="FL71" s="143"/>
      <c r="FM71" s="143"/>
      <c r="FN71" s="143"/>
      <c r="FO71" s="143"/>
      <c r="FP71" s="143"/>
      <c r="FQ71" s="143"/>
      <c r="FR71" s="143"/>
      <c r="FS71" s="143"/>
      <c r="FT71" s="143"/>
      <c r="FU71" s="143"/>
      <c r="FV71" s="143"/>
      <c r="FW71" s="143"/>
      <c r="FX71" s="142">
        <f>FX30+FX33+FX53+FX57+FX70+FX66+FX60+FX36+FX63</f>
        <v>16798702.809999999</v>
      </c>
      <c r="FY71" s="143"/>
      <c r="FZ71" s="143"/>
      <c r="GA71" s="143"/>
      <c r="GB71" s="143"/>
      <c r="GC71" s="143"/>
      <c r="GD71" s="143"/>
      <c r="GE71" s="143"/>
      <c r="GF71" s="143"/>
      <c r="GG71" s="143"/>
      <c r="GH71" s="143"/>
      <c r="GI71" s="143"/>
      <c r="GJ71" s="143"/>
      <c r="GK71" s="143"/>
      <c r="GL71" s="143"/>
      <c r="GM71" s="143"/>
      <c r="GN71" s="143"/>
      <c r="GO71" s="143"/>
      <c r="GP71" s="143"/>
      <c r="GQ71" s="144"/>
      <c r="GS71" s="142">
        <f>GS30+GS33+GS53+GS57+GS70+GS66+GS60+GS36+GS63</f>
        <v>13984465.809999999</v>
      </c>
      <c r="GT71" s="143"/>
      <c r="GU71" s="143"/>
      <c r="GV71" s="143"/>
      <c r="GW71" s="143"/>
      <c r="GX71" s="143"/>
      <c r="GY71" s="143"/>
      <c r="GZ71" s="143"/>
      <c r="HA71" s="143"/>
      <c r="HB71" s="143"/>
      <c r="HC71" s="143"/>
      <c r="HD71" s="143"/>
      <c r="HE71" s="143"/>
      <c r="HF71" s="143"/>
      <c r="HG71" s="143"/>
      <c r="HH71" s="143"/>
      <c r="HI71" s="143"/>
      <c r="HJ71" s="143"/>
      <c r="HK71" s="143"/>
      <c r="HL71" s="144"/>
      <c r="HM71" s="93" t="s">
        <v>171</v>
      </c>
    </row>
    <row r="72" spans="1:222" ht="57" customHeight="1" thickBot="1" x14ac:dyDescent="0.3">
      <c r="A72" s="49" t="s">
        <v>132</v>
      </c>
      <c r="B72" s="49"/>
      <c r="C72" s="58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145" t="s">
        <v>14</v>
      </c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  <c r="BR72" s="49"/>
      <c r="BS72" s="49"/>
      <c r="BT72" s="49"/>
      <c r="BU72" s="49"/>
      <c r="BV72" s="49"/>
      <c r="BW72" s="49"/>
      <c r="BX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  <c r="FP72" s="49"/>
      <c r="FQ72" s="49"/>
      <c r="FR72" s="49"/>
      <c r="FS72" s="49"/>
      <c r="FT72" s="49"/>
      <c r="FU72" s="49"/>
      <c r="FV72" s="49"/>
      <c r="FW72" s="49"/>
      <c r="FX72" s="49"/>
      <c r="FY72" s="49"/>
      <c r="FZ72" s="49"/>
      <c r="GA72" s="49"/>
      <c r="GB72" s="49"/>
      <c r="GC72" s="49"/>
      <c r="GD72" s="49"/>
      <c r="GE72" s="49"/>
      <c r="GF72" s="49"/>
      <c r="GG72" s="49"/>
      <c r="GH72" s="49"/>
      <c r="GI72" s="49"/>
      <c r="GJ72" s="49"/>
      <c r="GK72" s="49"/>
      <c r="GL72" s="49"/>
      <c r="GM72" s="49"/>
      <c r="GN72" s="49"/>
      <c r="GO72" s="49"/>
      <c r="GP72" s="49"/>
      <c r="GQ72" s="49"/>
      <c r="GS72" s="97" t="s">
        <v>119</v>
      </c>
      <c r="GT72" s="98"/>
      <c r="GU72" s="98"/>
      <c r="GV72" s="98"/>
      <c r="GW72" s="98"/>
      <c r="GX72" s="98"/>
      <c r="GY72" s="98"/>
      <c r="GZ72" s="98"/>
      <c r="HA72" s="98"/>
      <c r="HB72" s="98"/>
      <c r="HC72" s="98"/>
      <c r="HD72" s="98"/>
      <c r="HE72" s="98"/>
      <c r="HF72" s="98"/>
      <c r="HG72" s="98"/>
      <c r="HH72" s="98"/>
      <c r="HI72" s="98"/>
      <c r="HJ72" s="98"/>
      <c r="HK72" s="98"/>
      <c r="HL72" s="99"/>
      <c r="HM72" s="253">
        <f>EO71-GS57</f>
        <v>9329500</v>
      </c>
    </row>
    <row r="73" spans="1:222" s="55" customFormat="1" ht="15" customHeight="1" thickBot="1" x14ac:dyDescent="0.3">
      <c r="A73" s="58" t="s">
        <v>178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Y73" s="133" t="str">
        <f>Перечень!G64</f>
        <v>Я.С. Николаева</v>
      </c>
      <c r="BZ73" s="133"/>
      <c r="CA73" s="133"/>
      <c r="CB73" s="133"/>
      <c r="CC73" s="133"/>
      <c r="CD73" s="133"/>
      <c r="CE73" s="133"/>
      <c r="CF73" s="133"/>
      <c r="CG73" s="133"/>
      <c r="CH73" s="133"/>
      <c r="CI73" s="133"/>
      <c r="CJ73" s="133"/>
      <c r="CK73" s="133"/>
      <c r="CL73" s="133"/>
      <c r="CM73" s="133"/>
      <c r="CN73" s="133"/>
      <c r="CO73" s="133"/>
      <c r="CP73" s="133"/>
      <c r="CQ73" s="133"/>
      <c r="CR73" s="133"/>
      <c r="FP73" s="59" t="s">
        <v>133</v>
      </c>
      <c r="FR73" s="60"/>
      <c r="FS73" s="61"/>
      <c r="FT73" s="61"/>
      <c r="FU73" s="61"/>
      <c r="FV73" s="61"/>
      <c r="FW73" s="61"/>
      <c r="FX73" s="61"/>
      <c r="FY73" s="61"/>
      <c r="FZ73" s="61"/>
      <c r="GA73" s="61" t="s">
        <v>134</v>
      </c>
      <c r="GB73" s="61"/>
      <c r="GC73" s="61"/>
      <c r="GD73" s="61"/>
      <c r="GE73" s="61"/>
      <c r="GF73" s="61"/>
      <c r="GG73" s="61"/>
      <c r="GH73" s="61"/>
      <c r="GI73" s="61"/>
      <c r="GJ73" s="61"/>
      <c r="GK73" s="62"/>
      <c r="GS73" s="97" t="s">
        <v>119</v>
      </c>
      <c r="GT73" s="98"/>
      <c r="GU73" s="98"/>
      <c r="GV73" s="98"/>
      <c r="GW73" s="98"/>
      <c r="GX73" s="98"/>
      <c r="GY73" s="98"/>
      <c r="GZ73" s="98"/>
      <c r="HA73" s="98"/>
      <c r="HB73" s="98"/>
      <c r="HC73" s="98"/>
      <c r="HD73" s="98"/>
      <c r="HE73" s="98"/>
      <c r="HF73" s="98"/>
      <c r="HG73" s="98"/>
      <c r="HH73" s="98"/>
      <c r="HI73" s="98"/>
      <c r="HJ73" s="98"/>
      <c r="HK73" s="98"/>
      <c r="HL73" s="99"/>
    </row>
    <row r="74" spans="1:222" s="54" customFormat="1" ht="15" customHeight="1" thickBot="1" x14ac:dyDescent="0.3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49"/>
      <c r="AH74" s="49"/>
      <c r="AV74" s="49"/>
      <c r="AW74" s="141" t="s">
        <v>75</v>
      </c>
      <c r="AX74" s="141"/>
      <c r="AY74" s="141"/>
      <c r="AZ74" s="141"/>
      <c r="BA74" s="141"/>
      <c r="BB74" s="141"/>
      <c r="BC74" s="141"/>
      <c r="BD74" s="141"/>
      <c r="BE74" s="141"/>
      <c r="BF74" s="141"/>
      <c r="BG74" s="141"/>
      <c r="BH74" s="141"/>
      <c r="BI74" s="141"/>
      <c r="BR74" s="55"/>
      <c r="BS74" s="55"/>
      <c r="BT74" s="55"/>
      <c r="BU74" s="55"/>
      <c r="BV74" s="55"/>
      <c r="BW74" s="55"/>
      <c r="BX74" s="55"/>
      <c r="BY74" s="135" t="s">
        <v>76</v>
      </c>
      <c r="BZ74" s="135"/>
      <c r="CA74" s="135"/>
      <c r="CB74" s="135"/>
      <c r="CC74" s="135"/>
      <c r="CD74" s="135"/>
      <c r="CE74" s="135"/>
      <c r="CF74" s="135"/>
      <c r="CG74" s="135"/>
      <c r="CH74" s="135"/>
      <c r="CI74" s="135"/>
      <c r="CJ74" s="135"/>
      <c r="CK74" s="135"/>
      <c r="CL74" s="135"/>
      <c r="CM74" s="135"/>
      <c r="CN74" s="135"/>
      <c r="CO74" s="135"/>
      <c r="CP74" s="135"/>
      <c r="CQ74" s="135"/>
      <c r="CR74" s="135"/>
      <c r="CS74" s="55"/>
      <c r="CT74" s="55"/>
      <c r="CU74" s="55"/>
      <c r="CV74" s="55"/>
      <c r="CW74" s="55"/>
      <c r="CX74" s="55"/>
      <c r="CY74" s="55"/>
      <c r="CZ74" s="55"/>
      <c r="DA74" s="55"/>
      <c r="DB74" s="55"/>
      <c r="DC74" s="55"/>
      <c r="DD74" s="55"/>
      <c r="DE74" s="55"/>
      <c r="DF74" s="55"/>
      <c r="DG74" s="55"/>
      <c r="DH74" s="55"/>
      <c r="DI74" s="55"/>
      <c r="DJ74" s="55"/>
      <c r="DK74" s="55"/>
      <c r="DL74" s="55"/>
      <c r="DM74" s="55"/>
      <c r="DN74" s="55"/>
      <c r="DO74" s="55"/>
      <c r="DP74" s="55"/>
      <c r="DQ74" s="55"/>
      <c r="DR74" s="55"/>
      <c r="DS74" s="55"/>
      <c r="DT74" s="55"/>
      <c r="DU74" s="55"/>
      <c r="DV74" s="55"/>
      <c r="DW74" s="55"/>
      <c r="DX74" s="55"/>
      <c r="DY74" s="55"/>
      <c r="DZ74" s="55"/>
      <c r="EA74" s="55"/>
      <c r="EB74" s="55"/>
      <c r="EC74" s="55"/>
      <c r="ED74" s="55"/>
      <c r="EE74" s="55"/>
      <c r="EF74" s="55"/>
      <c r="EG74" s="55"/>
      <c r="EH74" s="55"/>
      <c r="EI74" s="55"/>
      <c r="EJ74" s="55"/>
      <c r="EK74" s="55"/>
      <c r="EL74" s="55"/>
      <c r="EM74" s="55"/>
      <c r="EN74" s="55"/>
      <c r="EO74" s="55"/>
      <c r="EP74" s="55"/>
      <c r="EQ74" s="55"/>
      <c r="ER74" s="55"/>
      <c r="ES74" s="55"/>
      <c r="ET74" s="55"/>
      <c r="EU74" s="55"/>
      <c r="EV74" s="55"/>
      <c r="EW74" s="55"/>
      <c r="EX74" s="55"/>
      <c r="EY74" s="55"/>
      <c r="EZ74" s="55"/>
      <c r="FA74" s="55"/>
      <c r="FB74" s="55"/>
      <c r="FC74" s="55"/>
      <c r="FD74" s="55"/>
      <c r="FE74" s="55"/>
      <c r="FF74" s="55"/>
      <c r="FG74" s="55"/>
      <c r="FH74" s="55"/>
      <c r="FI74" s="55"/>
      <c r="FJ74" s="55"/>
      <c r="FK74" s="55"/>
      <c r="FL74" s="55"/>
      <c r="FM74" s="55"/>
      <c r="FN74" s="55"/>
      <c r="FO74" s="55"/>
      <c r="FP74" s="59" t="s">
        <v>135</v>
      </c>
      <c r="FQ74" s="55"/>
      <c r="FR74" s="63">
        <v>1</v>
      </c>
      <c r="FS74" s="64"/>
      <c r="FT74" s="64"/>
      <c r="FU74" s="64"/>
      <c r="FV74" s="64"/>
      <c r="FW74" s="64"/>
      <c r="FX74" s="64"/>
      <c r="FY74" s="64"/>
      <c r="FZ74" s="64"/>
      <c r="GA74" s="64">
        <v>1</v>
      </c>
      <c r="GB74" s="64"/>
      <c r="GC74" s="64"/>
      <c r="GD74" s="64"/>
      <c r="GE74" s="64"/>
      <c r="GF74" s="64"/>
      <c r="GG74" s="64"/>
      <c r="GH74" s="64"/>
      <c r="GI74" s="64"/>
      <c r="GJ74" s="64"/>
      <c r="GK74" s="65"/>
      <c r="GL74" s="55"/>
      <c r="GM74" s="55"/>
      <c r="GN74" s="55"/>
      <c r="GO74" s="55"/>
      <c r="GP74" s="55"/>
      <c r="GQ74" s="55"/>
      <c r="GS74" s="97" t="s">
        <v>119</v>
      </c>
      <c r="GT74" s="98"/>
      <c r="GU74" s="98"/>
      <c r="GV74" s="98"/>
      <c r="GW74" s="98"/>
      <c r="GX74" s="98"/>
      <c r="GY74" s="98"/>
      <c r="GZ74" s="98"/>
      <c r="HA74" s="98"/>
      <c r="HB74" s="98"/>
      <c r="HC74" s="98"/>
      <c r="HD74" s="98"/>
      <c r="HE74" s="98"/>
      <c r="HF74" s="98"/>
      <c r="HG74" s="98"/>
      <c r="HH74" s="98"/>
      <c r="HI74" s="98"/>
      <c r="HJ74" s="98"/>
      <c r="HK74" s="98"/>
      <c r="HL74" s="99"/>
    </row>
    <row r="75" spans="1:222" s="54" customFormat="1" ht="11.25" customHeight="1" thickBot="1" x14ac:dyDescent="0.3">
      <c r="A75" s="55" t="s">
        <v>136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49"/>
      <c r="AH75" s="49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49"/>
      <c r="AW75" s="49"/>
      <c r="BR75" s="55"/>
      <c r="BS75" s="55"/>
      <c r="BT75" s="55"/>
      <c r="BU75" s="55"/>
      <c r="BV75" s="55"/>
      <c r="BW75" s="55"/>
      <c r="BX75" s="55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55"/>
      <c r="CT75" s="55"/>
      <c r="CU75" s="55"/>
      <c r="CV75" s="55"/>
      <c r="CW75" s="55"/>
      <c r="CX75" s="55"/>
      <c r="CY75" s="55"/>
      <c r="CZ75" s="55"/>
      <c r="DA75" s="55"/>
      <c r="DB75" s="55"/>
      <c r="DC75" s="55"/>
      <c r="DD75" s="55"/>
      <c r="DE75" s="55"/>
      <c r="DF75" s="55"/>
      <c r="DG75" s="55"/>
      <c r="DH75" s="55"/>
      <c r="DI75" s="55"/>
      <c r="DJ75" s="55"/>
      <c r="DK75" s="55"/>
      <c r="DL75" s="55"/>
      <c r="DM75" s="55"/>
      <c r="DN75" s="55"/>
      <c r="DO75" s="55"/>
      <c r="DP75" s="55"/>
      <c r="DQ75" s="55"/>
      <c r="DR75" s="55"/>
      <c r="DS75" s="55"/>
      <c r="DT75" s="55"/>
      <c r="DU75" s="55"/>
      <c r="DV75" s="55"/>
      <c r="DW75" s="55"/>
      <c r="DX75" s="55"/>
      <c r="DY75" s="55"/>
      <c r="DZ75" s="55"/>
      <c r="EA75" s="55"/>
      <c r="EB75" s="55"/>
      <c r="EC75" s="55"/>
      <c r="ED75" s="55"/>
      <c r="EE75" s="55"/>
      <c r="EF75" s="55"/>
      <c r="EG75" s="55"/>
      <c r="EH75" s="55"/>
      <c r="EI75" s="55"/>
      <c r="EJ75" s="55"/>
      <c r="EK75" s="55"/>
      <c r="EL75" s="55"/>
      <c r="EM75" s="55"/>
      <c r="EN75" s="55"/>
      <c r="EO75" s="55"/>
      <c r="EP75" s="55"/>
      <c r="EQ75" s="55"/>
      <c r="ER75" s="55"/>
      <c r="ES75" s="55"/>
      <c r="ET75" s="55"/>
      <c r="EU75" s="55"/>
      <c r="EV75" s="55"/>
      <c r="EW75" s="55"/>
      <c r="EX75" s="55"/>
      <c r="EY75" s="55"/>
      <c r="EZ75" s="55"/>
      <c r="FA75" s="55"/>
      <c r="FB75" s="55"/>
      <c r="FC75" s="55"/>
      <c r="FD75" s="55"/>
      <c r="FE75" s="55"/>
      <c r="FF75" s="55"/>
      <c r="FG75" s="55"/>
      <c r="FH75" s="55"/>
      <c r="FI75" s="55"/>
      <c r="FJ75" s="55"/>
      <c r="FK75" s="55"/>
      <c r="FL75" s="55"/>
      <c r="FM75" s="55"/>
      <c r="FN75" s="55"/>
      <c r="FO75" s="55"/>
      <c r="FP75" s="59"/>
      <c r="FQ75" s="55"/>
      <c r="FR75" s="67"/>
      <c r="FS75" s="67"/>
      <c r="FT75" s="67"/>
      <c r="FU75" s="67"/>
      <c r="FV75" s="67"/>
      <c r="FW75" s="67"/>
      <c r="FX75" s="67"/>
      <c r="FY75" s="67"/>
      <c r="FZ75" s="67"/>
      <c r="GA75" s="67"/>
      <c r="GB75" s="67"/>
      <c r="GC75" s="67"/>
      <c r="GD75" s="67"/>
      <c r="GE75" s="67"/>
      <c r="GF75" s="67"/>
      <c r="GG75" s="67"/>
      <c r="GH75" s="67"/>
      <c r="GI75" s="67"/>
      <c r="GJ75" s="67"/>
      <c r="GK75" s="67"/>
      <c r="GL75" s="55"/>
      <c r="GM75" s="55"/>
      <c r="GN75" s="55"/>
      <c r="GO75" s="55"/>
      <c r="GP75" s="55"/>
      <c r="GQ75" s="55"/>
      <c r="GS75" s="97" t="s">
        <v>119</v>
      </c>
      <c r="GT75" s="98"/>
      <c r="GU75" s="98"/>
      <c r="GV75" s="98"/>
      <c r="GW75" s="98"/>
      <c r="GX75" s="98"/>
      <c r="GY75" s="98"/>
      <c r="GZ75" s="98"/>
      <c r="HA75" s="98"/>
      <c r="HB75" s="98"/>
      <c r="HC75" s="98"/>
      <c r="HD75" s="98"/>
      <c r="HE75" s="98"/>
      <c r="HF75" s="98"/>
      <c r="HG75" s="98"/>
      <c r="HH75" s="98"/>
      <c r="HI75" s="98"/>
      <c r="HJ75" s="98"/>
      <c r="HK75" s="98"/>
      <c r="HL75" s="99"/>
    </row>
    <row r="76" spans="1:222" ht="15.75" thickBot="1" x14ac:dyDescent="0.3">
      <c r="A76" s="49" t="s">
        <v>137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P76" s="118"/>
      <c r="AQ76" s="118"/>
      <c r="AR76" s="118"/>
      <c r="AS76" s="118"/>
      <c r="AT76" s="118"/>
      <c r="AU76" s="118"/>
      <c r="AV76" s="118"/>
      <c r="AW76" s="118"/>
      <c r="AX76" s="118"/>
      <c r="AY76" s="118"/>
      <c r="AZ76" s="118"/>
      <c r="BA76" s="118"/>
      <c r="BB76" s="118"/>
      <c r="BC76" s="118"/>
      <c r="BD76" s="118"/>
      <c r="BE76" s="118"/>
      <c r="BF76" s="118"/>
      <c r="BG76" s="118"/>
      <c r="BH76" s="118"/>
      <c r="BI76" s="118"/>
      <c r="BJ76" s="118"/>
      <c r="BK76" s="118"/>
      <c r="BL76" s="118"/>
      <c r="BM76" s="118"/>
      <c r="BN76" s="118"/>
      <c r="BO76" s="118"/>
      <c r="BR76" s="49"/>
      <c r="BS76" s="49"/>
      <c r="BT76" s="49"/>
      <c r="BU76" s="49"/>
      <c r="BV76" s="49"/>
      <c r="BW76" s="49"/>
      <c r="BX76" s="49"/>
      <c r="BY76" s="133" t="s">
        <v>138</v>
      </c>
      <c r="BZ76" s="133"/>
      <c r="CA76" s="133"/>
      <c r="CB76" s="133"/>
      <c r="CC76" s="133"/>
      <c r="CD76" s="133"/>
      <c r="CE76" s="133"/>
      <c r="CF76" s="133"/>
      <c r="CG76" s="133"/>
      <c r="CH76" s="133"/>
      <c r="CI76" s="133"/>
      <c r="CJ76" s="133"/>
      <c r="CK76" s="133"/>
      <c r="CL76" s="133"/>
      <c r="CM76" s="133"/>
      <c r="CN76" s="133"/>
      <c r="CO76" s="133"/>
      <c r="CP76" s="133"/>
      <c r="CQ76" s="133"/>
      <c r="CR76" s="133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  <c r="FP76" s="49"/>
      <c r="FQ76" s="49"/>
      <c r="FR76" s="49"/>
      <c r="FS76" s="49"/>
      <c r="FT76" s="49"/>
      <c r="FU76" s="49"/>
      <c r="FV76" s="49"/>
      <c r="FW76" s="49"/>
      <c r="FX76" s="49"/>
      <c r="FY76" s="49"/>
      <c r="FZ76" s="49"/>
      <c r="GA76" s="49"/>
      <c r="GB76" s="49"/>
      <c r="GC76" s="49"/>
      <c r="GD76" s="49"/>
      <c r="GE76" s="49"/>
      <c r="GF76" s="49"/>
      <c r="GG76" s="49"/>
      <c r="GH76" s="49"/>
      <c r="GI76" s="49"/>
      <c r="GJ76" s="49"/>
      <c r="GK76" s="49"/>
      <c r="GL76" s="49"/>
      <c r="GM76" s="49"/>
      <c r="GN76" s="49"/>
      <c r="GO76" s="49"/>
      <c r="GP76" s="49"/>
      <c r="GQ76" s="49"/>
      <c r="GS76" s="97" t="s">
        <v>119</v>
      </c>
      <c r="GT76" s="98"/>
      <c r="GU76" s="98"/>
      <c r="GV76" s="98"/>
      <c r="GW76" s="98"/>
      <c r="GX76" s="98"/>
      <c r="GY76" s="98"/>
      <c r="GZ76" s="98"/>
      <c r="HA76" s="98"/>
      <c r="HB76" s="98"/>
      <c r="HC76" s="98"/>
      <c r="HD76" s="98"/>
      <c r="HE76" s="98"/>
      <c r="HF76" s="98"/>
      <c r="HG76" s="98"/>
      <c r="HH76" s="98"/>
      <c r="HI76" s="98"/>
      <c r="HJ76" s="98"/>
      <c r="HK76" s="98"/>
      <c r="HL76" s="99"/>
    </row>
    <row r="77" spans="1:222" ht="15.75" thickBot="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V77" s="49"/>
      <c r="AW77" s="135" t="s">
        <v>75</v>
      </c>
      <c r="AX77" s="135"/>
      <c r="AY77" s="135"/>
      <c r="AZ77" s="135"/>
      <c r="BA77" s="135"/>
      <c r="BB77" s="135"/>
      <c r="BC77" s="135"/>
      <c r="BD77" s="135"/>
      <c r="BE77" s="135"/>
      <c r="BF77" s="135"/>
      <c r="BG77" s="135"/>
      <c r="BH77" s="135"/>
      <c r="BI77" s="135"/>
      <c r="BR77" s="49"/>
      <c r="BS77" s="49"/>
      <c r="BT77" s="49"/>
      <c r="BU77" s="49"/>
      <c r="BV77" s="49"/>
      <c r="BW77" s="49"/>
      <c r="BX77" s="49"/>
      <c r="BY77" s="135" t="s">
        <v>76</v>
      </c>
      <c r="BZ77" s="135"/>
      <c r="CA77" s="135"/>
      <c r="CB77" s="135"/>
      <c r="CC77" s="135"/>
      <c r="CD77" s="135"/>
      <c r="CE77" s="135"/>
      <c r="CF77" s="135"/>
      <c r="CG77" s="135"/>
      <c r="CH77" s="135"/>
      <c r="CI77" s="135"/>
      <c r="CJ77" s="135"/>
      <c r="CK77" s="135"/>
      <c r="CL77" s="135"/>
      <c r="CM77" s="135"/>
      <c r="CN77" s="135"/>
      <c r="CO77" s="135"/>
      <c r="CP77" s="135"/>
      <c r="CQ77" s="135"/>
      <c r="CR77" s="135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  <c r="FP77" s="49"/>
      <c r="FQ77" s="49"/>
      <c r="FR77" s="49"/>
      <c r="FS77" s="49"/>
      <c r="FT77" s="49"/>
      <c r="FU77" s="49"/>
      <c r="FV77" s="49"/>
      <c r="FW77" s="49"/>
      <c r="FX77" s="49"/>
      <c r="FY77" s="49"/>
      <c r="FZ77" s="49"/>
      <c r="GA77" s="49"/>
      <c r="GB77" s="49"/>
      <c r="GC77" s="49"/>
      <c r="GD77" s="49"/>
      <c r="GE77" s="49"/>
      <c r="GF77" s="49"/>
      <c r="GG77" s="49"/>
      <c r="GH77" s="49"/>
      <c r="GI77" s="49"/>
      <c r="GJ77" s="49"/>
      <c r="GK77" s="49"/>
      <c r="GL77" s="49"/>
      <c r="GM77" s="49"/>
      <c r="GN77" s="49"/>
      <c r="GO77" s="49"/>
      <c r="GP77" s="49"/>
      <c r="GQ77" s="49"/>
      <c r="GS77" s="97" t="s">
        <v>119</v>
      </c>
      <c r="GT77" s="98"/>
      <c r="GU77" s="98"/>
      <c r="GV77" s="98"/>
      <c r="GW77" s="98"/>
      <c r="GX77" s="98"/>
      <c r="GY77" s="98"/>
      <c r="GZ77" s="98"/>
      <c r="HA77" s="98"/>
      <c r="HB77" s="98"/>
      <c r="HC77" s="98"/>
      <c r="HD77" s="98"/>
      <c r="HE77" s="98"/>
      <c r="HF77" s="98"/>
      <c r="HG77" s="98"/>
      <c r="HH77" s="98"/>
      <c r="HI77" s="98"/>
      <c r="HJ77" s="98"/>
      <c r="HK77" s="98"/>
      <c r="HL77" s="99"/>
    </row>
    <row r="78" spans="1:222" ht="12.75" customHeight="1" thickBot="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  <c r="FP78" s="49"/>
      <c r="FQ78" s="49"/>
      <c r="FR78" s="49"/>
      <c r="FS78" s="49"/>
      <c r="FT78" s="49"/>
      <c r="FU78" s="49"/>
      <c r="FV78" s="49"/>
      <c r="FW78" s="49"/>
      <c r="FX78" s="49"/>
      <c r="FY78" s="49"/>
      <c r="FZ78" s="49"/>
      <c r="GA78" s="49"/>
      <c r="GB78" s="49"/>
      <c r="GC78" s="49"/>
      <c r="GD78" s="49"/>
      <c r="GE78" s="49"/>
      <c r="GF78" s="49"/>
      <c r="GG78" s="49"/>
      <c r="GH78" s="49"/>
      <c r="GI78" s="49"/>
      <c r="GJ78" s="49"/>
      <c r="GK78" s="49"/>
      <c r="GL78" s="49"/>
      <c r="GM78" s="49"/>
      <c r="GN78" s="49"/>
      <c r="GO78" s="49"/>
      <c r="GP78" s="49"/>
      <c r="GQ78" s="49"/>
      <c r="GS78" s="97" t="s">
        <v>119</v>
      </c>
      <c r="GT78" s="98"/>
      <c r="GU78" s="98"/>
      <c r="GV78" s="98"/>
      <c r="GW78" s="98"/>
      <c r="GX78" s="98"/>
      <c r="GY78" s="98"/>
      <c r="GZ78" s="98"/>
      <c r="HA78" s="98"/>
      <c r="HB78" s="98"/>
      <c r="HC78" s="98"/>
      <c r="HD78" s="98"/>
      <c r="HE78" s="98"/>
      <c r="HF78" s="98"/>
      <c r="HG78" s="98"/>
      <c r="HH78" s="98"/>
      <c r="HI78" s="98"/>
      <c r="HJ78" s="98"/>
      <c r="HK78" s="98"/>
      <c r="HL78" s="99"/>
    </row>
    <row r="79" spans="1:222" ht="15.75" thickBot="1" x14ac:dyDescent="0.3">
      <c r="A79" s="68" t="s">
        <v>139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133" t="s">
        <v>212</v>
      </c>
      <c r="AI79" s="133"/>
      <c r="AJ79" s="133"/>
      <c r="AK79" s="133"/>
      <c r="AL79" s="133"/>
      <c r="AM79" s="133"/>
      <c r="AN79" s="133"/>
      <c r="AO79" s="133"/>
      <c r="AP79" s="133"/>
      <c r="AQ79" s="133"/>
      <c r="AR79" s="133"/>
      <c r="AS79" s="133"/>
      <c r="AT79" s="133"/>
      <c r="AU79" s="133"/>
      <c r="AV79" s="133"/>
      <c r="AW79" s="133"/>
      <c r="AX79" s="133"/>
      <c r="AY79" s="133"/>
      <c r="AZ79" s="133"/>
      <c r="BA79" s="133"/>
      <c r="BB79" s="133"/>
      <c r="BC79" s="49"/>
      <c r="BD79" s="49"/>
      <c r="BE79" s="126" t="s">
        <v>213</v>
      </c>
      <c r="BF79" s="126"/>
      <c r="BG79" s="126"/>
      <c r="BH79" s="126"/>
      <c r="BI79" s="126"/>
      <c r="BJ79" s="126"/>
      <c r="BK79" s="126"/>
      <c r="BL79" s="126"/>
      <c r="BM79" s="126"/>
      <c r="BN79" s="126"/>
      <c r="BO79" s="126"/>
      <c r="BP79" s="126"/>
      <c r="BQ79" s="126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  <c r="FP79" s="49"/>
      <c r="FQ79" s="49"/>
      <c r="FR79" s="49"/>
      <c r="FS79" s="49"/>
      <c r="FT79" s="49"/>
      <c r="FU79" s="49"/>
      <c r="FV79" s="49"/>
      <c r="FW79" s="49"/>
      <c r="FX79" s="49"/>
      <c r="FY79" s="49"/>
      <c r="FZ79" s="49"/>
      <c r="GA79" s="49"/>
      <c r="GB79" s="49"/>
      <c r="GC79" s="49"/>
      <c r="GD79" s="49"/>
      <c r="GE79" s="49"/>
      <c r="GF79" s="49"/>
      <c r="GG79" s="49"/>
      <c r="GH79" s="49"/>
      <c r="GI79" s="49"/>
      <c r="GJ79" s="49"/>
      <c r="GK79" s="49"/>
      <c r="GL79" s="49"/>
      <c r="GM79" s="49"/>
      <c r="GN79" s="49"/>
      <c r="GO79" s="49"/>
      <c r="GP79" s="49"/>
      <c r="GQ79" s="49"/>
      <c r="GS79" s="97" t="s">
        <v>119</v>
      </c>
      <c r="GT79" s="98"/>
      <c r="GU79" s="98"/>
      <c r="GV79" s="98"/>
      <c r="GW79" s="98"/>
      <c r="GX79" s="98"/>
      <c r="GY79" s="98"/>
      <c r="GZ79" s="98"/>
      <c r="HA79" s="98"/>
      <c r="HB79" s="98"/>
      <c r="HC79" s="98"/>
      <c r="HD79" s="98"/>
      <c r="HE79" s="98"/>
      <c r="HF79" s="98"/>
      <c r="HG79" s="98"/>
      <c r="HH79" s="98"/>
      <c r="HI79" s="98"/>
      <c r="HJ79" s="98"/>
      <c r="HK79" s="98"/>
      <c r="HL79" s="99"/>
    </row>
    <row r="80" spans="1:222" ht="15.75" thickBot="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49"/>
      <c r="AH80" s="135" t="s">
        <v>140</v>
      </c>
      <c r="AI80" s="135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5"/>
      <c r="AV80" s="135"/>
      <c r="AW80" s="135"/>
      <c r="AX80" s="135"/>
      <c r="AY80" s="135"/>
      <c r="AZ80" s="135"/>
      <c r="BA80" s="135"/>
      <c r="BB80" s="135"/>
      <c r="BC80" s="49"/>
      <c r="BD80" s="49"/>
      <c r="BE80" s="135" t="s">
        <v>141</v>
      </c>
      <c r="BF80" s="135"/>
      <c r="BG80" s="135"/>
      <c r="BH80" s="135"/>
      <c r="BI80" s="135"/>
      <c r="BJ80" s="135"/>
      <c r="BK80" s="135"/>
      <c r="BL80" s="135"/>
      <c r="BM80" s="135"/>
      <c r="BN80" s="135"/>
      <c r="BO80" s="135"/>
      <c r="BP80" s="135"/>
      <c r="BQ80" s="135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  <c r="FP80" s="49"/>
      <c r="FQ80" s="49"/>
      <c r="FR80" s="49"/>
      <c r="FS80" s="49"/>
      <c r="FT80" s="49"/>
      <c r="FU80" s="49"/>
      <c r="FV80" s="49"/>
      <c r="FW80" s="49"/>
      <c r="FX80" s="49"/>
      <c r="FY80" s="49"/>
      <c r="FZ80" s="49"/>
      <c r="GA80" s="49"/>
      <c r="GB80" s="49"/>
      <c r="GC80" s="49"/>
      <c r="GD80" s="49"/>
      <c r="GE80" s="49"/>
      <c r="GF80" s="49"/>
      <c r="GG80" s="49"/>
      <c r="GH80" s="49"/>
      <c r="GI80" s="49"/>
      <c r="GJ80" s="49"/>
      <c r="GK80" s="49"/>
      <c r="GL80" s="49"/>
      <c r="GM80" s="49"/>
      <c r="GN80" s="49"/>
      <c r="GO80" s="49"/>
      <c r="GP80" s="49"/>
      <c r="GQ80" s="49"/>
      <c r="GS80" s="97" t="s">
        <v>119</v>
      </c>
      <c r="GT80" s="98"/>
      <c r="GU80" s="98"/>
      <c r="GV80" s="98"/>
      <c r="GW80" s="98"/>
      <c r="GX80" s="98"/>
      <c r="GY80" s="98"/>
      <c r="GZ80" s="98"/>
      <c r="HA80" s="98"/>
      <c r="HB80" s="98"/>
      <c r="HC80" s="98"/>
      <c r="HD80" s="98"/>
      <c r="HE80" s="98"/>
      <c r="HF80" s="98"/>
      <c r="HG80" s="98"/>
      <c r="HH80" s="98"/>
      <c r="HI80" s="98"/>
      <c r="HJ80" s="98"/>
      <c r="HK80" s="98"/>
      <c r="HL80" s="99"/>
    </row>
    <row r="81" spans="1:220" ht="9" customHeight="1" thickBot="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69"/>
      <c r="CN81" s="69"/>
      <c r="CO81" s="69"/>
      <c r="CP81" s="69"/>
      <c r="CQ81" s="69"/>
      <c r="CR81" s="69"/>
      <c r="CS81" s="49"/>
      <c r="CT81" s="49"/>
      <c r="CU81" s="69"/>
      <c r="CV81" s="69"/>
      <c r="CW81" s="69"/>
      <c r="CX81" s="69"/>
      <c r="CY81" s="69"/>
      <c r="CZ81" s="69"/>
      <c r="DA81" s="69"/>
      <c r="DB81" s="69"/>
      <c r="DC81" s="69"/>
      <c r="DD81" s="69"/>
      <c r="DE81" s="69"/>
      <c r="DF81" s="69"/>
      <c r="DG81" s="69"/>
      <c r="DH81" s="69"/>
      <c r="DI81" s="69"/>
      <c r="DJ81" s="69"/>
      <c r="DK81" s="69"/>
      <c r="DL81" s="69"/>
      <c r="DM81" s="69"/>
      <c r="DN81" s="69"/>
      <c r="DO81" s="69"/>
      <c r="DP81" s="69"/>
      <c r="DQ81" s="69"/>
      <c r="DR81" s="69"/>
      <c r="DS81" s="69"/>
      <c r="DT81" s="69"/>
      <c r="DU81" s="69"/>
      <c r="DV81" s="69"/>
      <c r="DW81" s="6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  <c r="FP81" s="49"/>
      <c r="FQ81" s="49"/>
      <c r="FR81" s="49"/>
      <c r="FS81" s="49"/>
      <c r="FT81" s="49"/>
      <c r="FU81" s="49"/>
      <c r="FV81" s="49"/>
      <c r="FW81" s="49"/>
      <c r="FX81" s="49"/>
      <c r="FY81" s="49"/>
      <c r="FZ81" s="49"/>
      <c r="GA81" s="49"/>
      <c r="GB81" s="49"/>
      <c r="GC81" s="49"/>
      <c r="GD81" s="49"/>
      <c r="GE81" s="49"/>
      <c r="GF81" s="49"/>
      <c r="GG81" s="49"/>
      <c r="GH81" s="49"/>
      <c r="GI81" s="49"/>
      <c r="GJ81" s="49"/>
      <c r="GK81" s="49"/>
      <c r="GL81" s="49"/>
      <c r="GM81" s="49"/>
      <c r="GN81" s="49"/>
      <c r="GO81" s="49"/>
      <c r="GP81" s="49"/>
      <c r="GQ81" s="49"/>
      <c r="GS81" s="97" t="s">
        <v>119</v>
      </c>
      <c r="GT81" s="98"/>
      <c r="GU81" s="98"/>
      <c r="GV81" s="98"/>
      <c r="GW81" s="98"/>
      <c r="GX81" s="98"/>
      <c r="GY81" s="98"/>
      <c r="GZ81" s="98"/>
      <c r="HA81" s="98"/>
      <c r="HB81" s="98"/>
      <c r="HC81" s="98"/>
      <c r="HD81" s="98"/>
      <c r="HE81" s="98"/>
      <c r="HF81" s="98"/>
      <c r="HG81" s="98"/>
      <c r="HH81" s="98"/>
      <c r="HI81" s="98"/>
      <c r="HJ81" s="98"/>
      <c r="HK81" s="98"/>
      <c r="HL81" s="99"/>
    </row>
    <row r="82" spans="1:220" ht="15.75" thickBot="1" x14ac:dyDescent="0.3">
      <c r="A82" s="136" t="s">
        <v>77</v>
      </c>
      <c r="B82" s="136"/>
      <c r="C82" s="137" t="str">
        <f>EJ9</f>
        <v>04</v>
      </c>
      <c r="D82" s="137"/>
      <c r="E82" s="137"/>
      <c r="F82" s="137"/>
      <c r="G82" s="138" t="s">
        <v>77</v>
      </c>
      <c r="H82" s="138"/>
      <c r="I82" s="137" t="str">
        <f>EP9</f>
        <v>мая</v>
      </c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  <c r="W82" s="137"/>
      <c r="X82" s="137"/>
      <c r="Y82" s="139">
        <v>20</v>
      </c>
      <c r="Z82" s="139"/>
      <c r="AA82" s="139"/>
      <c r="AB82" s="139"/>
      <c r="AC82" s="140" t="str">
        <f>FH9</f>
        <v>22</v>
      </c>
      <c r="AD82" s="140"/>
      <c r="AE82" s="140"/>
      <c r="AF82" s="129" t="s">
        <v>78</v>
      </c>
      <c r="AG82" s="129"/>
      <c r="AH82" s="129"/>
      <c r="AI82" s="49"/>
      <c r="AJ82" s="49"/>
      <c r="AK82" s="49"/>
      <c r="AL82" s="49"/>
      <c r="AM82" s="49"/>
      <c r="AN82" s="49"/>
      <c r="AO82" s="69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69"/>
      <c r="CQ82" s="69"/>
      <c r="CR82" s="69"/>
      <c r="CS82" s="69"/>
      <c r="CT82" s="69"/>
      <c r="CU82" s="69"/>
      <c r="CV82" s="69"/>
      <c r="CW82" s="69"/>
      <c r="CX82" s="69"/>
      <c r="CY82" s="69"/>
      <c r="CZ82" s="69"/>
      <c r="DA82" s="69"/>
      <c r="DB82" s="69"/>
      <c r="DC82" s="69"/>
      <c r="DD82" s="69"/>
      <c r="DE82" s="69"/>
      <c r="DF82" s="69"/>
      <c r="DG82" s="69"/>
      <c r="DH82" s="69"/>
      <c r="DI82" s="69"/>
      <c r="DJ82" s="69"/>
      <c r="DK82" s="69"/>
      <c r="DL82" s="69"/>
      <c r="DM82" s="69"/>
      <c r="DN82" s="69"/>
      <c r="DO82" s="69"/>
      <c r="DP82" s="69"/>
      <c r="DQ82" s="69"/>
      <c r="DR82" s="69"/>
      <c r="DS82" s="69"/>
      <c r="DT82" s="69"/>
      <c r="DU82" s="69"/>
      <c r="DV82" s="69"/>
      <c r="DW82" s="69"/>
      <c r="DX82" s="69"/>
      <c r="DY82" s="69"/>
      <c r="DZ82" s="69"/>
      <c r="EA82" s="69"/>
      <c r="EB82" s="69"/>
      <c r="EC82" s="69"/>
      <c r="ED82" s="69"/>
      <c r="EE82" s="69"/>
      <c r="EF82" s="69"/>
      <c r="EG82" s="69"/>
      <c r="EH82" s="69"/>
      <c r="EI82" s="69"/>
      <c r="EJ82" s="69"/>
      <c r="EK82" s="69"/>
      <c r="EL82" s="69"/>
      <c r="EM82" s="69"/>
      <c r="EN82" s="69"/>
      <c r="EO82" s="69"/>
      <c r="EP82" s="69"/>
      <c r="EQ82" s="69"/>
      <c r="ER82" s="69"/>
      <c r="ES82" s="69"/>
      <c r="ET82" s="69"/>
      <c r="EU82" s="69"/>
      <c r="EV82" s="69"/>
      <c r="EW82" s="69"/>
      <c r="EX82" s="69"/>
      <c r="EY82" s="69"/>
      <c r="EZ82" s="69"/>
      <c r="FA82" s="69"/>
      <c r="FB82" s="69"/>
      <c r="FC82" s="69"/>
      <c r="FD82" s="69"/>
      <c r="FE82" s="69"/>
      <c r="FF82" s="69"/>
      <c r="FG82" s="69"/>
      <c r="FH82" s="69"/>
      <c r="FI82" s="69"/>
      <c r="FJ82" s="69"/>
      <c r="FK82" s="69"/>
      <c r="FL82" s="69"/>
      <c r="FM82" s="69"/>
      <c r="FN82" s="69"/>
      <c r="FO82" s="69"/>
      <c r="FP82" s="69"/>
      <c r="FQ82" s="69"/>
      <c r="FR82" s="69"/>
      <c r="FS82" s="69"/>
      <c r="FT82" s="69"/>
      <c r="FU82" s="69"/>
      <c r="FV82" s="69"/>
      <c r="FW82" s="69"/>
      <c r="FX82" s="69"/>
      <c r="FY82" s="69"/>
      <c r="FZ82" s="69"/>
      <c r="GA82" s="69"/>
      <c r="GB82" s="69"/>
      <c r="GC82" s="69"/>
      <c r="GD82" s="69"/>
      <c r="GE82" s="69"/>
      <c r="GF82" s="69"/>
      <c r="GG82" s="69"/>
      <c r="GH82" s="69"/>
      <c r="GI82" s="69"/>
      <c r="GJ82" s="69"/>
      <c r="GK82" s="69"/>
      <c r="GL82" s="69"/>
      <c r="GM82" s="69"/>
      <c r="GN82" s="69"/>
      <c r="GO82" s="69"/>
      <c r="GP82" s="69"/>
      <c r="GQ82" s="69"/>
      <c r="GS82" s="97" t="s">
        <v>119</v>
      </c>
      <c r="GT82" s="98"/>
      <c r="GU82" s="98"/>
      <c r="GV82" s="98"/>
      <c r="GW82" s="98"/>
      <c r="GX82" s="98"/>
      <c r="GY82" s="98"/>
      <c r="GZ82" s="98"/>
      <c r="HA82" s="98"/>
      <c r="HB82" s="98"/>
      <c r="HC82" s="98"/>
      <c r="HD82" s="98"/>
      <c r="HE82" s="98"/>
      <c r="HF82" s="98"/>
      <c r="HG82" s="98"/>
      <c r="HH82" s="98"/>
      <c r="HI82" s="98"/>
      <c r="HJ82" s="98"/>
      <c r="HK82" s="98"/>
      <c r="HL82" s="99"/>
    </row>
    <row r="83" spans="1:220" ht="12.75" customHeight="1" thickBot="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70"/>
      <c r="CW83" s="130" t="s">
        <v>142</v>
      </c>
      <c r="CX83" s="131"/>
      <c r="CY83" s="131"/>
      <c r="CZ83" s="131"/>
      <c r="DA83" s="131"/>
      <c r="DB83" s="131"/>
      <c r="DC83" s="131"/>
      <c r="DD83" s="131"/>
      <c r="DE83" s="131"/>
      <c r="DF83" s="131"/>
      <c r="DG83" s="131"/>
      <c r="DH83" s="131"/>
      <c r="DI83" s="131"/>
      <c r="DJ83" s="131"/>
      <c r="DK83" s="131"/>
      <c r="DL83" s="131"/>
      <c r="DM83" s="131"/>
      <c r="DN83" s="131"/>
      <c r="DO83" s="131"/>
      <c r="DP83" s="131"/>
      <c r="DQ83" s="131"/>
      <c r="DR83" s="131"/>
      <c r="DS83" s="131"/>
      <c r="DT83" s="131"/>
      <c r="DU83" s="131"/>
      <c r="DV83" s="131"/>
      <c r="DW83" s="131"/>
      <c r="DX83" s="131"/>
      <c r="DY83" s="131"/>
      <c r="DZ83" s="131"/>
      <c r="EA83" s="131"/>
      <c r="EB83" s="131"/>
      <c r="EC83" s="131"/>
      <c r="ED83" s="131"/>
      <c r="EE83" s="131"/>
      <c r="EF83" s="131"/>
      <c r="EG83" s="131"/>
      <c r="EH83" s="131"/>
      <c r="EI83" s="131"/>
      <c r="EJ83" s="131"/>
      <c r="EK83" s="131"/>
      <c r="EL83" s="131"/>
      <c r="EM83" s="131"/>
      <c r="EN83" s="131"/>
      <c r="EO83" s="131"/>
      <c r="EP83" s="131"/>
      <c r="EQ83" s="131"/>
      <c r="ER83" s="131"/>
      <c r="ES83" s="131"/>
      <c r="ET83" s="131"/>
      <c r="EU83" s="131"/>
      <c r="EV83" s="131"/>
      <c r="EW83" s="131"/>
      <c r="EX83" s="131"/>
      <c r="EY83" s="131"/>
      <c r="EZ83" s="131"/>
      <c r="FA83" s="131"/>
      <c r="FB83" s="131"/>
      <c r="FC83" s="131"/>
      <c r="FD83" s="131"/>
      <c r="FE83" s="131"/>
      <c r="FF83" s="131"/>
      <c r="FG83" s="131"/>
      <c r="FH83" s="131"/>
      <c r="FI83" s="131"/>
      <c r="FJ83" s="131"/>
      <c r="FK83" s="131"/>
      <c r="FL83" s="131"/>
      <c r="FM83" s="131"/>
      <c r="FN83" s="131"/>
      <c r="FO83" s="131"/>
      <c r="FP83" s="131"/>
      <c r="FQ83" s="131"/>
      <c r="FR83" s="131"/>
      <c r="FS83" s="131"/>
      <c r="FT83" s="131"/>
      <c r="FU83" s="131"/>
      <c r="FV83" s="131"/>
      <c r="FW83" s="131"/>
      <c r="FX83" s="131"/>
      <c r="FY83" s="131"/>
      <c r="FZ83" s="131"/>
      <c r="GA83" s="131"/>
      <c r="GB83" s="131"/>
      <c r="GC83" s="131"/>
      <c r="GD83" s="131"/>
      <c r="GE83" s="131"/>
      <c r="GF83" s="131"/>
      <c r="GG83" s="131"/>
      <c r="GH83" s="131"/>
      <c r="GI83" s="131"/>
      <c r="GJ83" s="131"/>
      <c r="GK83" s="131"/>
      <c r="GL83" s="131"/>
      <c r="GM83" s="131"/>
      <c r="GN83" s="131"/>
      <c r="GO83" s="131"/>
      <c r="GP83" s="131"/>
      <c r="GQ83" s="71"/>
      <c r="GS83" s="97" t="s">
        <v>119</v>
      </c>
      <c r="GT83" s="98"/>
      <c r="GU83" s="98"/>
      <c r="GV83" s="98"/>
      <c r="GW83" s="98"/>
      <c r="GX83" s="98"/>
      <c r="GY83" s="98"/>
      <c r="GZ83" s="98"/>
      <c r="HA83" s="98"/>
      <c r="HB83" s="98"/>
      <c r="HC83" s="98"/>
      <c r="HD83" s="98"/>
      <c r="HE83" s="98"/>
      <c r="HF83" s="98"/>
      <c r="HG83" s="98"/>
      <c r="HH83" s="98"/>
      <c r="HI83" s="98"/>
      <c r="HJ83" s="98"/>
      <c r="HK83" s="98"/>
      <c r="HL83" s="99"/>
    </row>
    <row r="84" spans="1:220" ht="15.75" customHeight="1" thickBot="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72"/>
      <c r="CW84" s="132"/>
      <c r="CX84" s="132"/>
      <c r="CY84" s="132"/>
      <c r="CZ84" s="132"/>
      <c r="DA84" s="132"/>
      <c r="DB84" s="132"/>
      <c r="DC84" s="132"/>
      <c r="DD84" s="132"/>
      <c r="DE84" s="132"/>
      <c r="DF84" s="132"/>
      <c r="DG84" s="132"/>
      <c r="DH84" s="132"/>
      <c r="DI84" s="132"/>
      <c r="DJ84" s="132"/>
      <c r="DK84" s="132"/>
      <c r="DL84" s="132"/>
      <c r="DM84" s="132"/>
      <c r="DN84" s="132"/>
      <c r="DO84" s="132"/>
      <c r="DP84" s="132"/>
      <c r="DQ84" s="132"/>
      <c r="DR84" s="132"/>
      <c r="DS84" s="132"/>
      <c r="DT84" s="132"/>
      <c r="DU84" s="132"/>
      <c r="DV84" s="132"/>
      <c r="DW84" s="132"/>
      <c r="DX84" s="132"/>
      <c r="DY84" s="132"/>
      <c r="DZ84" s="132"/>
      <c r="EA84" s="132"/>
      <c r="EB84" s="132"/>
      <c r="EC84" s="132"/>
      <c r="ED84" s="132"/>
      <c r="EE84" s="132"/>
      <c r="EF84" s="132"/>
      <c r="EG84" s="132"/>
      <c r="EH84" s="132"/>
      <c r="EI84" s="132"/>
      <c r="EJ84" s="132"/>
      <c r="EK84" s="132"/>
      <c r="EL84" s="132"/>
      <c r="EM84" s="132"/>
      <c r="EN84" s="132"/>
      <c r="EO84" s="132"/>
      <c r="EP84" s="132"/>
      <c r="EQ84" s="132"/>
      <c r="ER84" s="132"/>
      <c r="ES84" s="132"/>
      <c r="ET84" s="132"/>
      <c r="EU84" s="132"/>
      <c r="EV84" s="132"/>
      <c r="EW84" s="132"/>
      <c r="EX84" s="132"/>
      <c r="EY84" s="132"/>
      <c r="EZ84" s="132"/>
      <c r="FA84" s="132"/>
      <c r="FB84" s="132"/>
      <c r="FC84" s="132"/>
      <c r="FD84" s="132"/>
      <c r="FE84" s="132"/>
      <c r="FF84" s="132"/>
      <c r="FG84" s="132"/>
      <c r="FH84" s="132"/>
      <c r="FI84" s="132"/>
      <c r="FJ84" s="132"/>
      <c r="FK84" s="132"/>
      <c r="FL84" s="132"/>
      <c r="FM84" s="132"/>
      <c r="FN84" s="132"/>
      <c r="FO84" s="132"/>
      <c r="FP84" s="132"/>
      <c r="FQ84" s="132"/>
      <c r="FR84" s="132"/>
      <c r="FS84" s="132"/>
      <c r="FT84" s="132"/>
      <c r="FU84" s="132"/>
      <c r="FV84" s="132"/>
      <c r="FW84" s="132"/>
      <c r="FX84" s="132"/>
      <c r="FY84" s="132"/>
      <c r="FZ84" s="132"/>
      <c r="GA84" s="132"/>
      <c r="GB84" s="132"/>
      <c r="GC84" s="132"/>
      <c r="GD84" s="132"/>
      <c r="GE84" s="132"/>
      <c r="GF84" s="132"/>
      <c r="GG84" s="132"/>
      <c r="GH84" s="132"/>
      <c r="GI84" s="132"/>
      <c r="GJ84" s="132"/>
      <c r="GK84" s="132"/>
      <c r="GL84" s="132"/>
      <c r="GM84" s="132"/>
      <c r="GN84" s="132"/>
      <c r="GO84" s="132"/>
      <c r="GP84" s="132"/>
      <c r="GQ84" s="73"/>
      <c r="GS84" s="97" t="s">
        <v>119</v>
      </c>
      <c r="GT84" s="98"/>
      <c r="GU84" s="98"/>
      <c r="GV84" s="98"/>
      <c r="GW84" s="98"/>
      <c r="GX84" s="98"/>
      <c r="GY84" s="98"/>
      <c r="GZ84" s="98"/>
      <c r="HA84" s="98"/>
      <c r="HB84" s="98"/>
      <c r="HC84" s="98"/>
      <c r="HD84" s="98"/>
      <c r="HE84" s="98"/>
      <c r="HF84" s="98"/>
      <c r="HG84" s="98"/>
      <c r="HH84" s="98"/>
      <c r="HI84" s="98"/>
      <c r="HJ84" s="98"/>
      <c r="HK84" s="98"/>
      <c r="HL84" s="99"/>
    </row>
    <row r="85" spans="1:220" ht="12" customHeight="1" thickBot="1" x14ac:dyDescent="0.3">
      <c r="CV85" s="74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  <c r="GD85" s="46"/>
      <c r="GE85" s="46"/>
      <c r="GF85" s="46"/>
      <c r="GG85" s="46"/>
      <c r="GH85" s="46"/>
      <c r="GI85" s="46"/>
      <c r="GJ85" s="46"/>
      <c r="GK85" s="46"/>
      <c r="GL85" s="46"/>
      <c r="GM85" s="46"/>
      <c r="GN85" s="46"/>
      <c r="GO85" s="46"/>
      <c r="GP85" s="46"/>
      <c r="GQ85" s="75"/>
      <c r="GS85" s="97" t="s">
        <v>119</v>
      </c>
      <c r="GT85" s="98"/>
      <c r="GU85" s="98"/>
      <c r="GV85" s="98"/>
      <c r="GW85" s="98"/>
      <c r="GX85" s="98"/>
      <c r="GY85" s="98"/>
      <c r="GZ85" s="98"/>
      <c r="HA85" s="98"/>
      <c r="HB85" s="98"/>
      <c r="HC85" s="98"/>
      <c r="HD85" s="98"/>
      <c r="HE85" s="98"/>
      <c r="HF85" s="98"/>
      <c r="HG85" s="98"/>
      <c r="HH85" s="98"/>
      <c r="HI85" s="98"/>
      <c r="HJ85" s="98"/>
      <c r="HK85" s="98"/>
      <c r="HL85" s="99"/>
    </row>
    <row r="86" spans="1:220" ht="15.75" thickBot="1" x14ac:dyDescent="0.3">
      <c r="CV86" s="74"/>
      <c r="CW86" s="46" t="s">
        <v>143</v>
      </c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133"/>
      <c r="DW86" s="133"/>
      <c r="DX86" s="133"/>
      <c r="DY86" s="133"/>
      <c r="DZ86" s="133"/>
      <c r="EA86" s="133"/>
      <c r="EB86" s="133"/>
      <c r="EC86" s="133"/>
      <c r="ED86" s="133"/>
      <c r="EE86" s="133"/>
      <c r="EF86" s="133"/>
      <c r="EG86" s="133"/>
      <c r="EH86" s="133"/>
      <c r="EI86" s="133"/>
      <c r="EJ86" s="133"/>
      <c r="EK86" s="133"/>
      <c r="EL86" s="133"/>
      <c r="EM86" s="133"/>
      <c r="EN86" s="133"/>
      <c r="EO86" s="133"/>
      <c r="EP86" s="49"/>
      <c r="EQ86" s="49"/>
      <c r="ER86" s="133"/>
      <c r="ES86" s="133"/>
      <c r="ET86" s="133"/>
      <c r="EU86" s="133"/>
      <c r="EV86" s="133"/>
      <c r="EW86" s="133"/>
      <c r="EX86" s="133"/>
      <c r="EY86" s="133"/>
      <c r="EZ86" s="133"/>
      <c r="FA86" s="133"/>
      <c r="FB86" s="133"/>
      <c r="FC86" s="133"/>
      <c r="FD86" s="133"/>
      <c r="FE86" s="49"/>
      <c r="FF86" s="49"/>
      <c r="FG86" s="133"/>
      <c r="FH86" s="133"/>
      <c r="FI86" s="133"/>
      <c r="FJ86" s="133"/>
      <c r="FK86" s="133"/>
      <c r="FL86" s="133"/>
      <c r="FM86" s="133"/>
      <c r="FN86" s="133"/>
      <c r="FO86" s="133"/>
      <c r="FP86" s="133"/>
      <c r="FQ86" s="133"/>
      <c r="FR86" s="133"/>
      <c r="FS86" s="133"/>
      <c r="FT86" s="133"/>
      <c r="FU86" s="133"/>
      <c r="FV86" s="133"/>
      <c r="FW86" s="133"/>
      <c r="FX86" s="133"/>
      <c r="FY86" s="133"/>
      <c r="FZ86" s="133"/>
      <c r="GA86" s="133"/>
      <c r="GD86" s="46"/>
      <c r="GE86" s="46"/>
      <c r="GF86" s="46"/>
      <c r="GG86" s="46"/>
      <c r="GH86" s="46"/>
      <c r="GI86" s="46"/>
      <c r="GJ86" s="46"/>
      <c r="GK86" s="46"/>
      <c r="GL86" s="46"/>
      <c r="GM86" s="46"/>
      <c r="GN86" s="46"/>
      <c r="GO86" s="46"/>
      <c r="GP86" s="46"/>
      <c r="GQ86" s="75"/>
      <c r="GS86" s="97" t="s">
        <v>119</v>
      </c>
      <c r="GT86" s="98"/>
      <c r="GU86" s="98"/>
      <c r="GV86" s="98"/>
      <c r="GW86" s="98"/>
      <c r="GX86" s="98"/>
      <c r="GY86" s="98"/>
      <c r="GZ86" s="98"/>
      <c r="HA86" s="98"/>
      <c r="HB86" s="98"/>
      <c r="HC86" s="98"/>
      <c r="HD86" s="98"/>
      <c r="HE86" s="98"/>
      <c r="HF86" s="98"/>
      <c r="HG86" s="98"/>
      <c r="HH86" s="98"/>
      <c r="HI86" s="98"/>
      <c r="HJ86" s="98"/>
      <c r="HK86" s="98"/>
      <c r="HL86" s="99"/>
    </row>
    <row r="87" spans="1:220" ht="15.75" thickBot="1" x14ac:dyDescent="0.3">
      <c r="CV87" s="74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134" t="s">
        <v>144</v>
      </c>
      <c r="DW87" s="134"/>
      <c r="DX87" s="134"/>
      <c r="DY87" s="134"/>
      <c r="DZ87" s="134"/>
      <c r="EA87" s="134"/>
      <c r="EB87" s="134"/>
      <c r="EC87" s="134"/>
      <c r="ED87" s="134"/>
      <c r="EE87" s="134"/>
      <c r="EF87" s="134"/>
      <c r="EG87" s="134"/>
      <c r="EH87" s="134"/>
      <c r="EI87" s="134"/>
      <c r="EJ87" s="134"/>
      <c r="EK87" s="134"/>
      <c r="EL87" s="134"/>
      <c r="EM87" s="134"/>
      <c r="EN87" s="134"/>
      <c r="EO87" s="134"/>
      <c r="ER87" s="134" t="s">
        <v>75</v>
      </c>
      <c r="ES87" s="134"/>
      <c r="ET87" s="134"/>
      <c r="EU87" s="134"/>
      <c r="EV87" s="134"/>
      <c r="EW87" s="134"/>
      <c r="EX87" s="134"/>
      <c r="EY87" s="134"/>
      <c r="EZ87" s="134"/>
      <c r="FA87" s="134"/>
      <c r="FB87" s="134"/>
      <c r="FC87" s="134"/>
      <c r="FD87" s="134"/>
      <c r="FG87" s="134" t="s">
        <v>76</v>
      </c>
      <c r="FH87" s="134"/>
      <c r="FI87" s="134"/>
      <c r="FJ87" s="134"/>
      <c r="FK87" s="134"/>
      <c r="FL87" s="134"/>
      <c r="FM87" s="134"/>
      <c r="FN87" s="134"/>
      <c r="FO87" s="134"/>
      <c r="FP87" s="134"/>
      <c r="FQ87" s="134"/>
      <c r="FR87" s="134"/>
      <c r="FS87" s="134"/>
      <c r="FT87" s="134"/>
      <c r="FU87" s="134"/>
      <c r="FV87" s="134"/>
      <c r="FW87" s="134"/>
      <c r="FX87" s="134"/>
      <c r="FY87" s="134"/>
      <c r="FZ87" s="134"/>
      <c r="GA87" s="134"/>
      <c r="GD87" s="46"/>
      <c r="GE87" s="46"/>
      <c r="GF87" s="46"/>
      <c r="GG87" s="46"/>
      <c r="GH87" s="46"/>
      <c r="GI87" s="46"/>
      <c r="GJ87" s="46"/>
      <c r="GK87" s="46"/>
      <c r="GL87" s="46"/>
      <c r="GM87" s="46"/>
      <c r="GN87" s="46"/>
      <c r="GO87" s="46"/>
      <c r="GP87" s="46"/>
      <c r="GQ87" s="75"/>
      <c r="GS87" s="97" t="s">
        <v>119</v>
      </c>
      <c r="GT87" s="98"/>
      <c r="GU87" s="98"/>
      <c r="GV87" s="98"/>
      <c r="GW87" s="98"/>
      <c r="GX87" s="98"/>
      <c r="GY87" s="98"/>
      <c r="GZ87" s="98"/>
      <c r="HA87" s="98"/>
      <c r="HB87" s="98"/>
      <c r="HC87" s="98"/>
      <c r="HD87" s="98"/>
      <c r="HE87" s="98"/>
      <c r="HF87" s="98"/>
      <c r="HG87" s="98"/>
      <c r="HH87" s="98"/>
      <c r="HI87" s="98"/>
      <c r="HJ87" s="98"/>
      <c r="HK87" s="98"/>
      <c r="HL87" s="99"/>
    </row>
    <row r="88" spans="1:220" ht="6" customHeight="1" thickBot="1" x14ac:dyDescent="0.3">
      <c r="CV88" s="74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  <c r="GD88" s="46"/>
      <c r="GE88" s="46"/>
      <c r="GF88" s="46"/>
      <c r="GG88" s="46"/>
      <c r="GH88" s="46"/>
      <c r="GI88" s="46"/>
      <c r="GJ88" s="46"/>
      <c r="GK88" s="46"/>
      <c r="GL88" s="46"/>
      <c r="GM88" s="46"/>
      <c r="GN88" s="46"/>
      <c r="GO88" s="46"/>
      <c r="GP88" s="46"/>
      <c r="GQ88" s="75"/>
      <c r="GS88" s="97" t="s">
        <v>119</v>
      </c>
      <c r="GT88" s="98"/>
      <c r="GU88" s="98"/>
      <c r="GV88" s="98"/>
      <c r="GW88" s="98"/>
      <c r="GX88" s="98"/>
      <c r="GY88" s="98"/>
      <c r="GZ88" s="98"/>
      <c r="HA88" s="98"/>
      <c r="HB88" s="98"/>
      <c r="HC88" s="98"/>
      <c r="HD88" s="98"/>
      <c r="HE88" s="98"/>
      <c r="HF88" s="98"/>
      <c r="HG88" s="98"/>
      <c r="HH88" s="98"/>
      <c r="HI88" s="98"/>
      <c r="HJ88" s="98"/>
      <c r="HK88" s="98"/>
      <c r="HL88" s="99"/>
    </row>
    <row r="89" spans="1:220" ht="15.75" thickBot="1" x14ac:dyDescent="0.3">
      <c r="CV89" s="74"/>
      <c r="CW89" s="125" t="s">
        <v>77</v>
      </c>
      <c r="CX89" s="125"/>
      <c r="CY89" s="126"/>
      <c r="CZ89" s="126"/>
      <c r="DA89" s="126"/>
      <c r="DB89" s="126"/>
      <c r="DC89" s="127" t="s">
        <v>77</v>
      </c>
      <c r="DD89" s="127"/>
      <c r="DE89" s="126"/>
      <c r="DF89" s="126"/>
      <c r="DG89" s="126"/>
      <c r="DH89" s="126"/>
      <c r="DI89" s="126"/>
      <c r="DJ89" s="126"/>
      <c r="DK89" s="126"/>
      <c r="DL89" s="126"/>
      <c r="DM89" s="126"/>
      <c r="DN89" s="126"/>
      <c r="DO89" s="126"/>
      <c r="DP89" s="126"/>
      <c r="DQ89" s="126"/>
      <c r="DR89" s="126"/>
      <c r="DS89" s="126"/>
      <c r="DT89" s="126"/>
      <c r="DU89" s="125">
        <v>20</v>
      </c>
      <c r="DV89" s="125"/>
      <c r="DW89" s="125"/>
      <c r="DX89" s="125"/>
      <c r="DY89" s="128"/>
      <c r="DZ89" s="128"/>
      <c r="EA89" s="128"/>
      <c r="EB89" s="117" t="s">
        <v>78</v>
      </c>
      <c r="EC89" s="117"/>
      <c r="ED89" s="117"/>
      <c r="EK89" s="46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6"/>
      <c r="FA89" s="46"/>
      <c r="FB89" s="46"/>
      <c r="FC89" s="46"/>
      <c r="FD89" s="46"/>
      <c r="FE89" s="46"/>
      <c r="FF89" s="46"/>
      <c r="FG89" s="46"/>
      <c r="FH89" s="46"/>
      <c r="FI89" s="46"/>
      <c r="FJ89" s="46"/>
      <c r="FK89" s="46"/>
      <c r="FL89" s="46"/>
      <c r="FM89" s="46"/>
      <c r="FN89" s="46"/>
      <c r="FO89" s="46"/>
      <c r="FP89" s="46"/>
      <c r="FQ89" s="46"/>
      <c r="FR89" s="46"/>
      <c r="FS89" s="46"/>
      <c r="FT89" s="46"/>
      <c r="FU89" s="46"/>
      <c r="FV89" s="46"/>
      <c r="FW89" s="46"/>
      <c r="FX89" s="46"/>
      <c r="FY89" s="46"/>
      <c r="FZ89" s="46"/>
      <c r="GA89" s="46"/>
      <c r="GB89" s="46"/>
      <c r="GC89" s="46"/>
      <c r="GD89" s="46"/>
      <c r="GE89" s="46"/>
      <c r="GF89" s="46"/>
      <c r="GG89" s="46"/>
      <c r="GH89" s="46"/>
      <c r="GI89" s="46"/>
      <c r="GJ89" s="46"/>
      <c r="GK89" s="46"/>
      <c r="GL89" s="46"/>
      <c r="GM89" s="46"/>
      <c r="GN89" s="46"/>
      <c r="GO89" s="46"/>
      <c r="GP89" s="46"/>
      <c r="GQ89" s="75"/>
      <c r="GS89" s="97" t="s">
        <v>119</v>
      </c>
      <c r="GT89" s="98"/>
      <c r="GU89" s="98"/>
      <c r="GV89" s="98"/>
      <c r="GW89" s="98"/>
      <c r="GX89" s="98"/>
      <c r="GY89" s="98"/>
      <c r="GZ89" s="98"/>
      <c r="HA89" s="98"/>
      <c r="HB89" s="98"/>
      <c r="HC89" s="98"/>
      <c r="HD89" s="98"/>
      <c r="HE89" s="98"/>
      <c r="HF89" s="98"/>
      <c r="HG89" s="98"/>
      <c r="HH89" s="98"/>
      <c r="HI89" s="98"/>
      <c r="HJ89" s="98"/>
      <c r="HK89" s="98"/>
      <c r="HL89" s="99"/>
    </row>
    <row r="90" spans="1:220" ht="9" customHeight="1" thickBot="1" x14ac:dyDescent="0.3">
      <c r="CV90" s="76"/>
      <c r="CW90" s="77"/>
      <c r="CX90" s="77"/>
      <c r="CY90" s="77"/>
      <c r="CZ90" s="77"/>
      <c r="DA90" s="77"/>
      <c r="DB90" s="77"/>
      <c r="DC90" s="77"/>
      <c r="DD90" s="77"/>
      <c r="DE90" s="77"/>
      <c r="DF90" s="77"/>
      <c r="DG90" s="77"/>
      <c r="DH90" s="77"/>
      <c r="DI90" s="77"/>
      <c r="DJ90" s="77"/>
      <c r="DK90" s="77"/>
      <c r="DL90" s="77"/>
      <c r="DM90" s="77"/>
      <c r="DN90" s="77"/>
      <c r="DO90" s="77"/>
      <c r="DP90" s="77"/>
      <c r="DQ90" s="77"/>
      <c r="DR90" s="77"/>
      <c r="DS90" s="77"/>
      <c r="DT90" s="77"/>
      <c r="DU90" s="77"/>
      <c r="DV90" s="77"/>
      <c r="DW90" s="77"/>
      <c r="DX90" s="77"/>
      <c r="DY90" s="77"/>
      <c r="DZ90" s="77"/>
      <c r="EA90" s="77"/>
      <c r="EB90" s="77"/>
      <c r="EC90" s="77"/>
      <c r="ED90" s="77"/>
      <c r="EE90" s="77"/>
      <c r="EF90" s="77"/>
      <c r="EG90" s="77"/>
      <c r="EH90" s="77"/>
      <c r="EI90" s="77"/>
      <c r="EJ90" s="77"/>
      <c r="EK90" s="77"/>
      <c r="EL90" s="77"/>
      <c r="EM90" s="77"/>
      <c r="EN90" s="77"/>
      <c r="EO90" s="77"/>
      <c r="EP90" s="77"/>
      <c r="EQ90" s="77"/>
      <c r="ER90" s="77"/>
      <c r="ES90" s="77"/>
      <c r="ET90" s="77"/>
      <c r="EU90" s="77"/>
      <c r="EV90" s="77"/>
      <c r="EW90" s="77"/>
      <c r="EX90" s="77"/>
      <c r="EY90" s="77"/>
      <c r="EZ90" s="77"/>
      <c r="FA90" s="77"/>
      <c r="FB90" s="77"/>
      <c r="FC90" s="77"/>
      <c r="FD90" s="77"/>
      <c r="FE90" s="77"/>
      <c r="FF90" s="77"/>
      <c r="FG90" s="77"/>
      <c r="FH90" s="77"/>
      <c r="FI90" s="77"/>
      <c r="FJ90" s="77"/>
      <c r="FK90" s="77"/>
      <c r="FL90" s="77"/>
      <c r="FM90" s="77"/>
      <c r="FN90" s="77"/>
      <c r="FO90" s="77"/>
      <c r="FP90" s="77"/>
      <c r="FQ90" s="77"/>
      <c r="FR90" s="77"/>
      <c r="FS90" s="77"/>
      <c r="FT90" s="77"/>
      <c r="FU90" s="77"/>
      <c r="FV90" s="77"/>
      <c r="FW90" s="77"/>
      <c r="FX90" s="77"/>
      <c r="FY90" s="77"/>
      <c r="FZ90" s="77"/>
      <c r="GA90" s="77"/>
      <c r="GB90" s="77"/>
      <c r="GC90" s="77"/>
      <c r="GD90" s="77"/>
      <c r="GE90" s="77"/>
      <c r="GF90" s="77"/>
      <c r="GG90" s="77"/>
      <c r="GH90" s="77"/>
      <c r="GI90" s="77"/>
      <c r="GJ90" s="77"/>
      <c r="GK90" s="77"/>
      <c r="GL90" s="77"/>
      <c r="GM90" s="77"/>
      <c r="GN90" s="77"/>
      <c r="GO90" s="77"/>
      <c r="GP90" s="77"/>
      <c r="GQ90" s="78"/>
      <c r="GS90" s="97" t="s">
        <v>119</v>
      </c>
      <c r="GT90" s="98"/>
      <c r="GU90" s="98"/>
      <c r="GV90" s="98"/>
      <c r="GW90" s="98"/>
      <c r="GX90" s="98"/>
      <c r="GY90" s="98"/>
      <c r="GZ90" s="98"/>
      <c r="HA90" s="98"/>
      <c r="HB90" s="98"/>
      <c r="HC90" s="98"/>
      <c r="HD90" s="98"/>
      <c r="HE90" s="98"/>
      <c r="HF90" s="98"/>
      <c r="HG90" s="98"/>
      <c r="HH90" s="98"/>
      <c r="HI90" s="98"/>
      <c r="HJ90" s="98"/>
      <c r="HK90" s="98"/>
      <c r="HL90" s="99"/>
    </row>
    <row r="91" spans="1:220" ht="9" customHeight="1" thickBot="1" x14ac:dyDescent="0.3">
      <c r="GS91" s="97" t="s">
        <v>119</v>
      </c>
      <c r="GT91" s="98"/>
      <c r="GU91" s="98"/>
      <c r="GV91" s="98"/>
      <c r="GW91" s="98"/>
      <c r="GX91" s="98"/>
      <c r="GY91" s="98"/>
      <c r="GZ91" s="98"/>
      <c r="HA91" s="98"/>
      <c r="HB91" s="98"/>
      <c r="HC91" s="98"/>
      <c r="HD91" s="98"/>
      <c r="HE91" s="98"/>
      <c r="HF91" s="98"/>
      <c r="HG91" s="98"/>
      <c r="HH91" s="98"/>
      <c r="HI91" s="98"/>
      <c r="HJ91" s="98"/>
      <c r="HK91" s="98"/>
      <c r="HL91" s="99"/>
    </row>
    <row r="92" spans="1:220" ht="15.75" thickBot="1" x14ac:dyDescent="0.3">
      <c r="GS92" s="97" t="s">
        <v>119</v>
      </c>
      <c r="GT92" s="98"/>
      <c r="GU92" s="98"/>
      <c r="GV92" s="98"/>
      <c r="GW92" s="98"/>
      <c r="GX92" s="98"/>
      <c r="GY92" s="98"/>
      <c r="GZ92" s="98"/>
      <c r="HA92" s="98"/>
      <c r="HB92" s="98"/>
      <c r="HC92" s="98"/>
      <c r="HD92" s="98"/>
      <c r="HE92" s="98"/>
      <c r="HF92" s="98"/>
      <c r="HG92" s="98"/>
      <c r="HH92" s="98"/>
      <c r="HI92" s="98"/>
      <c r="HJ92" s="98"/>
      <c r="HK92" s="98"/>
      <c r="HL92" s="99"/>
    </row>
    <row r="93" spans="1:220" x14ac:dyDescent="0.25">
      <c r="GS93" s="97" t="s">
        <v>119</v>
      </c>
      <c r="GT93" s="98"/>
      <c r="GU93" s="98"/>
      <c r="GV93" s="98"/>
      <c r="GW93" s="98"/>
      <c r="GX93" s="98"/>
      <c r="GY93" s="98"/>
      <c r="GZ93" s="98"/>
      <c r="HA93" s="98"/>
      <c r="HB93" s="98"/>
      <c r="HC93" s="98"/>
      <c r="HD93" s="98"/>
      <c r="HE93" s="98"/>
      <c r="HF93" s="98"/>
      <c r="HG93" s="98"/>
      <c r="HH93" s="98"/>
      <c r="HI93" s="98"/>
      <c r="HJ93" s="98"/>
      <c r="HK93" s="98"/>
      <c r="HL93" s="99"/>
    </row>
  </sheetData>
  <autoFilter ref="A27:HN77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  <filterColumn colId="98" showButton="0"/>
    <filterColumn colId="99" showButton="0"/>
    <filterColumn colId="100" showButton="0"/>
    <filterColumn colId="101" showButton="0"/>
    <filterColumn colId="102" showButton="0"/>
    <filterColumn colId="103" showButton="0"/>
    <filterColumn colId="104" showButton="0"/>
    <filterColumn colId="106" showButton="0"/>
    <filterColumn colId="107" showButton="0"/>
    <filterColumn colId="108" showButton="0"/>
    <filterColumn colId="109" showButton="0"/>
    <filterColumn colId="110" showButton="0"/>
    <filterColumn colId="111" showButton="0"/>
    <filterColumn colId="112" showButton="0"/>
    <filterColumn colId="113" showButton="0"/>
    <filterColumn colId="114" showButton="0"/>
    <filterColumn colId="115" showButton="0"/>
    <filterColumn colId="116" showButton="0"/>
    <filterColumn colId="117" showButton="0"/>
    <filterColumn colId="118" showButton="0"/>
    <filterColumn colId="119" showButton="0"/>
    <filterColumn colId="120" showButton="0"/>
    <filterColumn colId="122" showButton="0"/>
    <filterColumn colId="123" showButton="0"/>
    <filterColumn colId="124" showButton="0"/>
    <filterColumn colId="125" showButton="0"/>
    <filterColumn colId="126" showButton="0"/>
    <filterColumn colId="127" showButton="0"/>
    <filterColumn colId="128" showButton="0"/>
    <filterColumn colId="129" showButton="0"/>
    <filterColumn colId="130" showButton="0"/>
    <filterColumn colId="131" showButton="0"/>
    <filterColumn colId="132" showButton="0"/>
    <filterColumn colId="133" showButton="0"/>
    <filterColumn colId="134" showButton="0"/>
    <filterColumn colId="135" showButton="0"/>
    <filterColumn colId="136" showButton="0"/>
    <filterColumn colId="137" showButton="0"/>
    <filterColumn colId="138" showButton="0"/>
    <filterColumn colId="139" showButton="0"/>
    <filterColumn colId="140" showButton="0"/>
    <filterColumn colId="141" showButton="0"/>
    <filterColumn colId="142" showButton="0"/>
    <filterColumn colId="144" showButton="0"/>
    <filterColumn colId="145" showButton="0"/>
    <filterColumn colId="146" showButton="0"/>
    <filterColumn colId="147" showButton="0"/>
    <filterColumn colId="148" showButton="0"/>
    <filterColumn colId="149" showButton="0"/>
    <filterColumn colId="150" showButton="0"/>
    <filterColumn colId="151" showButton="0"/>
    <filterColumn colId="152" showButton="0"/>
    <filterColumn colId="153" showButton="0"/>
    <filterColumn colId="154" showButton="0"/>
    <filterColumn colId="155" showButton="0"/>
    <filterColumn colId="156" showButton="0"/>
    <filterColumn colId="157" showButton="0"/>
    <filterColumn colId="158" showButton="0"/>
    <filterColumn colId="160" showButton="0"/>
    <filterColumn colId="161" showButton="0"/>
    <filterColumn colId="162" showButton="0"/>
    <filterColumn colId="163" showButton="0"/>
    <filterColumn colId="164" showButton="0"/>
    <filterColumn colId="165" showButton="0"/>
    <filterColumn colId="166" showButton="0"/>
    <filterColumn colId="167" showButton="0"/>
    <filterColumn colId="168" showButton="0"/>
    <filterColumn colId="169" showButton="0"/>
    <filterColumn colId="170" showButton="0"/>
    <filterColumn colId="171" showButton="0"/>
    <filterColumn colId="172" showButton="0"/>
    <filterColumn colId="173" showButton="0"/>
    <filterColumn colId="174" showButton="0"/>
    <filterColumn colId="175" showButton="0"/>
    <filterColumn colId="176" showButton="0"/>
    <filterColumn colId="177" showButton="0"/>
    <filterColumn colId="179" showButton="0"/>
    <filterColumn colId="180" showButton="0"/>
    <filterColumn colId="181" showButton="0"/>
    <filterColumn colId="182" showButton="0"/>
    <filterColumn colId="183" showButton="0"/>
    <filterColumn colId="184" showButton="0"/>
    <filterColumn colId="185" showButton="0"/>
    <filterColumn colId="186" showButton="0"/>
    <filterColumn colId="187" showButton="0"/>
    <filterColumn colId="188" showButton="0"/>
    <filterColumn colId="189" showButton="0"/>
    <filterColumn colId="190" showButton="0"/>
    <filterColumn colId="191" showButton="0"/>
    <filterColumn colId="192" showButton="0"/>
    <filterColumn colId="193" showButton="0"/>
    <filterColumn colId="194" showButton="0"/>
    <filterColumn colId="195" showButton="0"/>
    <filterColumn colId="196" showButton="0"/>
    <filterColumn colId="197" showButton="0"/>
    <filterColumn colId="200" showButton="0">
      <filters>
        <filter val="11 600,00"/>
        <filter val="13 636 765,81"/>
        <filter val="13 965,81"/>
        <filter val="15 400,00"/>
        <filter val="152 700,00"/>
        <filter val="2 582 600,00"/>
        <filter val="315 000,00"/>
        <filter val="346 800,00"/>
        <filter val="4 641 000,00"/>
        <filter val="4 654 965,81"/>
        <filter val="424 700,00"/>
        <filter val="5 133 000,00"/>
        <filter val="5 931 500,00"/>
        <filter val="х"/>
      </filters>
    </filterColumn>
    <filterColumn colId="201" showButton="0"/>
    <filterColumn colId="202" showButton="0"/>
    <filterColumn colId="203" showButton="0"/>
    <filterColumn colId="204" showButton="0"/>
    <filterColumn colId="205" showButton="0"/>
    <filterColumn colId="206" showButton="0"/>
    <filterColumn colId="207" showButton="0"/>
    <filterColumn colId="208" showButton="0"/>
    <filterColumn colId="209" showButton="0"/>
    <filterColumn colId="210" showButton="0"/>
    <filterColumn colId="211" showButton="0"/>
    <filterColumn colId="212" showButton="0"/>
    <filterColumn colId="213" showButton="0"/>
    <filterColumn colId="214" showButton="0"/>
    <filterColumn colId="215" showButton="0"/>
    <filterColumn colId="216" showButton="0"/>
    <filterColumn colId="217" showButton="0"/>
    <filterColumn colId="218" showButton="0"/>
  </autoFilter>
  <mergeCells count="505">
    <mergeCell ref="FX64:GQ64"/>
    <mergeCell ref="GS64:HL64"/>
    <mergeCell ref="EO60:FD60"/>
    <mergeCell ref="DC61:DR61"/>
    <mergeCell ref="DS61:EN61"/>
    <mergeCell ref="EO61:FD61"/>
    <mergeCell ref="FE61:FW61"/>
    <mergeCell ref="DC62:DR62"/>
    <mergeCell ref="DS62:EN62"/>
    <mergeCell ref="EO62:FD62"/>
    <mergeCell ref="FE62:FW62"/>
    <mergeCell ref="DS64:EN64"/>
    <mergeCell ref="EO64:FD64"/>
    <mergeCell ref="FE64:FW64"/>
    <mergeCell ref="DC63:DR63"/>
    <mergeCell ref="DS63:EN63"/>
    <mergeCell ref="FX66:GQ66"/>
    <mergeCell ref="GS66:HL66"/>
    <mergeCell ref="GS40:HL40"/>
    <mergeCell ref="GS41:HL41"/>
    <mergeCell ref="GS42:HL42"/>
    <mergeCell ref="GS46:HL46"/>
    <mergeCell ref="GS48:HL48"/>
    <mergeCell ref="GS49:HL49"/>
    <mergeCell ref="GS50:HL50"/>
    <mergeCell ref="FX61:GQ61"/>
    <mergeCell ref="GS61:HL61"/>
    <mergeCell ref="FX62:GQ62"/>
    <mergeCell ref="GS62:HL62"/>
    <mergeCell ref="FX50:GQ50"/>
    <mergeCell ref="FX58:GQ58"/>
    <mergeCell ref="FX59:GQ59"/>
    <mergeCell ref="FX52:GQ52"/>
    <mergeCell ref="FX51:GQ51"/>
    <mergeCell ref="FX53:GQ53"/>
    <mergeCell ref="FX63:GQ63"/>
    <mergeCell ref="FX65:GQ65"/>
    <mergeCell ref="GS65:HL65"/>
    <mergeCell ref="FX60:GQ60"/>
    <mergeCell ref="GS60:HL60"/>
    <mergeCell ref="EO66:FD66"/>
    <mergeCell ref="FE66:FW66"/>
    <mergeCell ref="DS50:EN50"/>
    <mergeCell ref="EO50:FD50"/>
    <mergeCell ref="FE50:FW50"/>
    <mergeCell ref="CM52:DB52"/>
    <mergeCell ref="DC52:DR52"/>
    <mergeCell ref="DS52:EN52"/>
    <mergeCell ref="EO52:FD52"/>
    <mergeCell ref="FE52:FW52"/>
    <mergeCell ref="CM51:DB51"/>
    <mergeCell ref="DC51:DR51"/>
    <mergeCell ref="DS51:EN51"/>
    <mergeCell ref="EO51:FD51"/>
    <mergeCell ref="FE51:FW51"/>
    <mergeCell ref="DS53:EN53"/>
    <mergeCell ref="EO53:FD53"/>
    <mergeCell ref="FE53:FW53"/>
    <mergeCell ref="DS60:EN60"/>
    <mergeCell ref="CM61:DB61"/>
    <mergeCell ref="CM63:DB63"/>
    <mergeCell ref="FE60:FW60"/>
    <mergeCell ref="DS58:EN58"/>
    <mergeCell ref="EO58:FD58"/>
    <mergeCell ref="FE58:FW58"/>
    <mergeCell ref="CM59:DB59"/>
    <mergeCell ref="DC59:DR59"/>
    <mergeCell ref="DS59:EN59"/>
    <mergeCell ref="EO59:FD59"/>
    <mergeCell ref="FE59:FW59"/>
    <mergeCell ref="CM65:DB65"/>
    <mergeCell ref="DC65:DR65"/>
    <mergeCell ref="DS65:EN65"/>
    <mergeCell ref="EO65:FD65"/>
    <mergeCell ref="FE65:FW65"/>
    <mergeCell ref="CM62:DB62"/>
    <mergeCell ref="DS49:EN49"/>
    <mergeCell ref="EO49:FD49"/>
    <mergeCell ref="FE49:FW49"/>
    <mergeCell ref="FX49:GQ49"/>
    <mergeCell ref="DC48:DR48"/>
    <mergeCell ref="DS41:EN41"/>
    <mergeCell ref="EO41:FD41"/>
    <mergeCell ref="FE41:FW41"/>
    <mergeCell ref="FX41:GQ41"/>
    <mergeCell ref="DC42:DR42"/>
    <mergeCell ref="DS42:EN42"/>
    <mergeCell ref="EO42:FD42"/>
    <mergeCell ref="FE42:FW42"/>
    <mergeCell ref="FX42:GQ42"/>
    <mergeCell ref="DS45:EN45"/>
    <mergeCell ref="EO45:FD45"/>
    <mergeCell ref="FE45:FW45"/>
    <mergeCell ref="FX45:GQ45"/>
    <mergeCell ref="DS46:EN46"/>
    <mergeCell ref="EO46:FD46"/>
    <mergeCell ref="FE46:FW46"/>
    <mergeCell ref="FX46:GQ46"/>
    <mergeCell ref="EO44:FD44"/>
    <mergeCell ref="FE44:FW44"/>
    <mergeCell ref="GS30:HL30"/>
    <mergeCell ref="GS29:HL29"/>
    <mergeCell ref="GS28:HL28"/>
    <mergeCell ref="GS27:HL27"/>
    <mergeCell ref="GS24:HL26"/>
    <mergeCell ref="GS22:HM23"/>
    <mergeCell ref="HM24:HM26"/>
    <mergeCell ref="CM40:DB40"/>
    <mergeCell ref="DC40:DR40"/>
    <mergeCell ref="DS40:EN40"/>
    <mergeCell ref="EO40:FD40"/>
    <mergeCell ref="FE40:FW40"/>
    <mergeCell ref="FX40:GQ40"/>
    <mergeCell ref="GS35:HL35"/>
    <mergeCell ref="GS36:HL36"/>
    <mergeCell ref="GS37:HL37"/>
    <mergeCell ref="GS38:HL38"/>
    <mergeCell ref="EO24:FD26"/>
    <mergeCell ref="FE24:FW26"/>
    <mergeCell ref="FX24:GQ26"/>
    <mergeCell ref="EO27:FD27"/>
    <mergeCell ref="FE27:FW27"/>
    <mergeCell ref="FX27:GQ27"/>
    <mergeCell ref="DS28:EN28"/>
    <mergeCell ref="GS68:HL68"/>
    <mergeCell ref="GS69:HL69"/>
    <mergeCell ref="GS70:HL70"/>
    <mergeCell ref="GS54:HL54"/>
    <mergeCell ref="GS55:HL55"/>
    <mergeCell ref="GS56:HL56"/>
    <mergeCell ref="GS57:HL57"/>
    <mergeCell ref="GS71:HL71"/>
    <mergeCell ref="GS31:HL31"/>
    <mergeCell ref="GS58:HL58"/>
    <mergeCell ref="GS59:HL59"/>
    <mergeCell ref="GS63:HL63"/>
    <mergeCell ref="GS39:HL39"/>
    <mergeCell ref="GS43:HL43"/>
    <mergeCell ref="GS44:HL44"/>
    <mergeCell ref="GS45:HL45"/>
    <mergeCell ref="GS47:HL47"/>
    <mergeCell ref="GS51:HL51"/>
    <mergeCell ref="GS52:HL52"/>
    <mergeCell ref="GS53:HL53"/>
    <mergeCell ref="GS67:HL67"/>
    <mergeCell ref="GS32:HL32"/>
    <mergeCell ref="GS33:HL33"/>
    <mergeCell ref="GS34:HL34"/>
    <mergeCell ref="EH1:GO1"/>
    <mergeCell ref="FV6:GO6"/>
    <mergeCell ref="FK9:FM9"/>
    <mergeCell ref="FX10:GQ10"/>
    <mergeCell ref="BL11:CR11"/>
    <mergeCell ref="FE11:FV13"/>
    <mergeCell ref="FX11:GQ13"/>
    <mergeCell ref="AU12:DL12"/>
    <mergeCell ref="EH6:FM6"/>
    <mergeCell ref="EH7:FM7"/>
    <mergeCell ref="EH9:EI9"/>
    <mergeCell ref="EJ9:EM9"/>
    <mergeCell ref="EN9:EO9"/>
    <mergeCell ref="EP9:FC9"/>
    <mergeCell ref="FD9:FG9"/>
    <mergeCell ref="FH9:FJ9"/>
    <mergeCell ref="EH2:GO2"/>
    <mergeCell ref="EH3:GN3"/>
    <mergeCell ref="EH4:GO4"/>
    <mergeCell ref="EH5:GO5"/>
    <mergeCell ref="FV7:GO7"/>
    <mergeCell ref="A19:BC20"/>
    <mergeCell ref="BD19:EN20"/>
    <mergeCell ref="FX19:GQ19"/>
    <mergeCell ref="FX20:GQ20"/>
    <mergeCell ref="BS14:BW14"/>
    <mergeCell ref="BY14:CB14"/>
    <mergeCell ref="CN14:CS14"/>
    <mergeCell ref="CT14:CU14"/>
    <mergeCell ref="FX14:GQ14"/>
    <mergeCell ref="FX15:GQ16"/>
    <mergeCell ref="FX17:GQ17"/>
    <mergeCell ref="BD18:EN18"/>
    <mergeCell ref="FX18:GQ18"/>
    <mergeCell ref="A21:BC21"/>
    <mergeCell ref="BD21:EN21"/>
    <mergeCell ref="FX21:GQ21"/>
    <mergeCell ref="BD22:EN22"/>
    <mergeCell ref="FX22:GQ22"/>
    <mergeCell ref="A24:BM24"/>
    <mergeCell ref="BN24:CL25"/>
    <mergeCell ref="CM24:DB26"/>
    <mergeCell ref="DC24:DR26"/>
    <mergeCell ref="DS24:EN26"/>
    <mergeCell ref="A27:BC27"/>
    <mergeCell ref="BD27:BM27"/>
    <mergeCell ref="BN27:BY27"/>
    <mergeCell ref="BZ27:CL27"/>
    <mergeCell ref="CM27:DB27"/>
    <mergeCell ref="DC27:DR27"/>
    <mergeCell ref="A25:BC26"/>
    <mergeCell ref="BD25:BM26"/>
    <mergeCell ref="BN26:BY26"/>
    <mergeCell ref="BZ26:CL26"/>
    <mergeCell ref="A30:BC30"/>
    <mergeCell ref="BD30:BM30"/>
    <mergeCell ref="BN30:BY30"/>
    <mergeCell ref="BZ30:CL30"/>
    <mergeCell ref="CM30:DB30"/>
    <mergeCell ref="DC30:DR30"/>
    <mergeCell ref="CM32:DB32"/>
    <mergeCell ref="CM29:DB29"/>
    <mergeCell ref="DC29:DR29"/>
    <mergeCell ref="A28:BC29"/>
    <mergeCell ref="BD28:BM29"/>
    <mergeCell ref="BN28:BY29"/>
    <mergeCell ref="BZ28:CL29"/>
    <mergeCell ref="CM28:DB28"/>
    <mergeCell ref="DC28:DR28"/>
    <mergeCell ref="DC32:DR32"/>
    <mergeCell ref="EO32:FD32"/>
    <mergeCell ref="FE32:FW32"/>
    <mergeCell ref="FX32:GQ32"/>
    <mergeCell ref="A31:BC32"/>
    <mergeCell ref="BD31:BM32"/>
    <mergeCell ref="BN31:BY32"/>
    <mergeCell ref="BZ31:CL32"/>
    <mergeCell ref="CM31:DB31"/>
    <mergeCell ref="DC31:DR31"/>
    <mergeCell ref="CM44:DB44"/>
    <mergeCell ref="DC44:DR44"/>
    <mergeCell ref="CM47:DB47"/>
    <mergeCell ref="DC47:DR47"/>
    <mergeCell ref="DS39:EN39"/>
    <mergeCell ref="DS44:EN44"/>
    <mergeCell ref="DS47:EN47"/>
    <mergeCell ref="A33:BC33"/>
    <mergeCell ref="BD33:BM33"/>
    <mergeCell ref="BN33:BY33"/>
    <mergeCell ref="BZ33:CL33"/>
    <mergeCell ref="CM33:DB33"/>
    <mergeCell ref="CM41:DB41"/>
    <mergeCell ref="DC41:DR41"/>
    <mergeCell ref="A36:BC36"/>
    <mergeCell ref="BD36:BM36"/>
    <mergeCell ref="BN36:BY36"/>
    <mergeCell ref="BZ36:CL36"/>
    <mergeCell ref="CM36:DB36"/>
    <mergeCell ref="DC36:DR36"/>
    <mergeCell ref="DC35:DR35"/>
    <mergeCell ref="DC33:DR33"/>
    <mergeCell ref="A37:BC52"/>
    <mergeCell ref="BD37:BM52"/>
    <mergeCell ref="DS37:EN37"/>
    <mergeCell ref="EO37:FD37"/>
    <mergeCell ref="FE37:FW37"/>
    <mergeCell ref="FX37:GQ37"/>
    <mergeCell ref="CM38:DB38"/>
    <mergeCell ref="DC38:DR38"/>
    <mergeCell ref="DS38:EN38"/>
    <mergeCell ref="EO38:FD38"/>
    <mergeCell ref="FE38:FW38"/>
    <mergeCell ref="FX38:GQ38"/>
    <mergeCell ref="CM37:DB37"/>
    <mergeCell ref="DC37:DR37"/>
    <mergeCell ref="CM43:DB43"/>
    <mergeCell ref="DC43:DR43"/>
    <mergeCell ref="DS43:EN43"/>
    <mergeCell ref="EO43:FD43"/>
    <mergeCell ref="FE43:FW43"/>
    <mergeCell ref="FX43:GQ43"/>
    <mergeCell ref="EO39:FD39"/>
    <mergeCell ref="FE39:FW39"/>
    <mergeCell ref="FX39:GQ39"/>
    <mergeCell ref="CM39:DB39"/>
    <mergeCell ref="DC39:DR39"/>
    <mergeCell ref="CM42:DB42"/>
    <mergeCell ref="FX44:GQ44"/>
    <mergeCell ref="BZ66:CL66"/>
    <mergeCell ref="CM66:DB66"/>
    <mergeCell ref="CM69:DB69"/>
    <mergeCell ref="A58:BC59"/>
    <mergeCell ref="BD58:BM59"/>
    <mergeCell ref="BN58:BY59"/>
    <mergeCell ref="EO47:FD47"/>
    <mergeCell ref="FE47:FW47"/>
    <mergeCell ref="FX47:GQ47"/>
    <mergeCell ref="CM50:DB50"/>
    <mergeCell ref="DC50:DR50"/>
    <mergeCell ref="BN37:BY52"/>
    <mergeCell ref="BZ37:CL52"/>
    <mergeCell ref="CM45:DB45"/>
    <mergeCell ref="DC45:DR45"/>
    <mergeCell ref="CM46:DB46"/>
    <mergeCell ref="DC46:DR46"/>
    <mergeCell ref="CM48:DB48"/>
    <mergeCell ref="DS48:EN48"/>
    <mergeCell ref="EO48:FD48"/>
    <mergeCell ref="FE48:FW48"/>
    <mergeCell ref="FX48:GQ48"/>
    <mergeCell ref="CM49:DB49"/>
    <mergeCell ref="DC49:DR49"/>
    <mergeCell ref="A53:BC53"/>
    <mergeCell ref="BD53:BM53"/>
    <mergeCell ref="BN53:BY53"/>
    <mergeCell ref="BZ53:CL53"/>
    <mergeCell ref="CM53:DB53"/>
    <mergeCell ref="DC53:DR53"/>
    <mergeCell ref="A60:BC60"/>
    <mergeCell ref="BD60:BM60"/>
    <mergeCell ref="BN60:BY60"/>
    <mergeCell ref="BZ60:CL60"/>
    <mergeCell ref="CM60:DB60"/>
    <mergeCell ref="DC60:DR60"/>
    <mergeCell ref="BZ58:CL59"/>
    <mergeCell ref="CM58:DB58"/>
    <mergeCell ref="DC58:DR58"/>
    <mergeCell ref="BD54:BM56"/>
    <mergeCell ref="BN54:BY56"/>
    <mergeCell ref="BZ54:CL56"/>
    <mergeCell ref="CM54:DB54"/>
    <mergeCell ref="DC54:DR54"/>
    <mergeCell ref="EO69:FD69"/>
    <mergeCell ref="FE69:FW69"/>
    <mergeCell ref="FX69:GQ69"/>
    <mergeCell ref="DS67:EN67"/>
    <mergeCell ref="EO67:FD67"/>
    <mergeCell ref="FE67:FW67"/>
    <mergeCell ref="FX67:GQ67"/>
    <mergeCell ref="EO68:FD68"/>
    <mergeCell ref="FE68:FW68"/>
    <mergeCell ref="FX68:GQ68"/>
    <mergeCell ref="A63:BC63"/>
    <mergeCell ref="BD63:BM63"/>
    <mergeCell ref="BN63:BY63"/>
    <mergeCell ref="BZ63:CL63"/>
    <mergeCell ref="A61:BC62"/>
    <mergeCell ref="CM56:DB56"/>
    <mergeCell ref="DC56:DR56"/>
    <mergeCell ref="BD61:BM62"/>
    <mergeCell ref="BN61:BY62"/>
    <mergeCell ref="BZ61:CL62"/>
    <mergeCell ref="DS56:EN56"/>
    <mergeCell ref="EO56:FD56"/>
    <mergeCell ref="A67:BC69"/>
    <mergeCell ref="BD67:BM69"/>
    <mergeCell ref="BN67:BY69"/>
    <mergeCell ref="DS54:EN54"/>
    <mergeCell ref="EO54:FD54"/>
    <mergeCell ref="FE54:FW54"/>
    <mergeCell ref="FX54:GQ54"/>
    <mergeCell ref="CM55:DB55"/>
    <mergeCell ref="DC55:DR55"/>
    <mergeCell ref="DS55:EN55"/>
    <mergeCell ref="EO55:FD55"/>
    <mergeCell ref="FE55:FW55"/>
    <mergeCell ref="FX55:GQ55"/>
    <mergeCell ref="A57:BC57"/>
    <mergeCell ref="BD57:BM57"/>
    <mergeCell ref="BN57:BY57"/>
    <mergeCell ref="BZ57:CL57"/>
    <mergeCell ref="CM57:DB57"/>
    <mergeCell ref="DC57:DR57"/>
    <mergeCell ref="DC66:DR66"/>
    <mergeCell ref="DS66:EN66"/>
    <mergeCell ref="A54:BC56"/>
    <mergeCell ref="DS70:EN70"/>
    <mergeCell ref="A70:BC70"/>
    <mergeCell ref="BD70:BM70"/>
    <mergeCell ref="BN70:BY70"/>
    <mergeCell ref="BZ70:CL70"/>
    <mergeCell ref="CM70:DB70"/>
    <mergeCell ref="DC70:DR70"/>
    <mergeCell ref="A64:BC65"/>
    <mergeCell ref="BD64:BM65"/>
    <mergeCell ref="BN64:BY65"/>
    <mergeCell ref="BZ64:CL65"/>
    <mergeCell ref="CM64:DB64"/>
    <mergeCell ref="DC64:DR64"/>
    <mergeCell ref="CM68:DB68"/>
    <mergeCell ref="DC68:DR68"/>
    <mergeCell ref="DS68:EN68"/>
    <mergeCell ref="DC69:DR69"/>
    <mergeCell ref="DS69:EN69"/>
    <mergeCell ref="BZ67:CL69"/>
    <mergeCell ref="CM67:DB67"/>
    <mergeCell ref="DC67:DR67"/>
    <mergeCell ref="A66:BC66"/>
    <mergeCell ref="BD66:BM66"/>
    <mergeCell ref="BN66:BY66"/>
    <mergeCell ref="AW74:BI74"/>
    <mergeCell ref="BY74:CR74"/>
    <mergeCell ref="BY76:CR76"/>
    <mergeCell ref="AW77:BI77"/>
    <mergeCell ref="BY77:CR77"/>
    <mergeCell ref="DS71:EN71"/>
    <mergeCell ref="EO71:FD71"/>
    <mergeCell ref="FE71:FW71"/>
    <mergeCell ref="FX71:GQ71"/>
    <mergeCell ref="AO72:BH72"/>
    <mergeCell ref="BY73:CR73"/>
    <mergeCell ref="A71:BC71"/>
    <mergeCell ref="BD71:BM71"/>
    <mergeCell ref="BN71:BY71"/>
    <mergeCell ref="BZ71:CL71"/>
    <mergeCell ref="CM71:DB71"/>
    <mergeCell ref="DC71:DR71"/>
    <mergeCell ref="DV87:EO87"/>
    <mergeCell ref="ER87:FD87"/>
    <mergeCell ref="FG87:GA87"/>
    <mergeCell ref="AH79:BB79"/>
    <mergeCell ref="BE79:BQ79"/>
    <mergeCell ref="AH80:BB80"/>
    <mergeCell ref="BE80:BQ80"/>
    <mergeCell ref="A82:B82"/>
    <mergeCell ref="C82:F82"/>
    <mergeCell ref="G82:H82"/>
    <mergeCell ref="I82:X82"/>
    <mergeCell ref="Y82:AB82"/>
    <mergeCell ref="AC82:AE82"/>
    <mergeCell ref="CM35:DB35"/>
    <mergeCell ref="FE35:FW35"/>
    <mergeCell ref="FX35:GQ35"/>
    <mergeCell ref="EB89:ED89"/>
    <mergeCell ref="AP73:BO73"/>
    <mergeCell ref="AP76:BO76"/>
    <mergeCell ref="A34:BC35"/>
    <mergeCell ref="BD34:BM35"/>
    <mergeCell ref="BN34:BY35"/>
    <mergeCell ref="BZ34:CL35"/>
    <mergeCell ref="CM34:DB34"/>
    <mergeCell ref="DC34:DR34"/>
    <mergeCell ref="DS34:EN34"/>
    <mergeCell ref="CW89:CX89"/>
    <mergeCell ref="CY89:DB89"/>
    <mergeCell ref="DC89:DD89"/>
    <mergeCell ref="DE89:DT89"/>
    <mergeCell ref="DU89:DX89"/>
    <mergeCell ref="DY89:EA89"/>
    <mergeCell ref="AF82:AH82"/>
    <mergeCell ref="CW83:GP84"/>
    <mergeCell ref="DV86:EO86"/>
    <mergeCell ref="ER86:FD86"/>
    <mergeCell ref="FG86:GA86"/>
    <mergeCell ref="EO34:FD34"/>
    <mergeCell ref="FE34:FW34"/>
    <mergeCell ref="FX34:GQ34"/>
    <mergeCell ref="DS30:EN30"/>
    <mergeCell ref="EO30:FD30"/>
    <mergeCell ref="FE30:FW30"/>
    <mergeCell ref="FX30:GQ30"/>
    <mergeCell ref="DS27:EN27"/>
    <mergeCell ref="EO28:FD28"/>
    <mergeCell ref="FE28:FW28"/>
    <mergeCell ref="FX28:GQ28"/>
    <mergeCell ref="DS33:EN33"/>
    <mergeCell ref="EO33:FD33"/>
    <mergeCell ref="FE33:FW33"/>
    <mergeCell ref="FX33:GQ33"/>
    <mergeCell ref="DS31:EN31"/>
    <mergeCell ref="EO31:FD31"/>
    <mergeCell ref="FE31:FW31"/>
    <mergeCell ref="FX31:GQ31"/>
    <mergeCell ref="DS29:EN29"/>
    <mergeCell ref="EO29:FD29"/>
    <mergeCell ref="FE29:FW29"/>
    <mergeCell ref="FX29:GQ29"/>
    <mergeCell ref="DS32:EN32"/>
    <mergeCell ref="DS35:EN35"/>
    <mergeCell ref="EO35:FD35"/>
    <mergeCell ref="GS72:HL72"/>
    <mergeCell ref="GS73:HL73"/>
    <mergeCell ref="GS74:HL74"/>
    <mergeCell ref="GS75:HL75"/>
    <mergeCell ref="GS76:HL76"/>
    <mergeCell ref="GS77:HL77"/>
    <mergeCell ref="GS78:HL78"/>
    <mergeCell ref="DS36:EN36"/>
    <mergeCell ref="EO36:FD36"/>
    <mergeCell ref="FE36:FW36"/>
    <mergeCell ref="FX36:GQ36"/>
    <mergeCell ref="DS57:EN57"/>
    <mergeCell ref="EO57:FD57"/>
    <mergeCell ref="FE57:FW57"/>
    <mergeCell ref="FX57:GQ57"/>
    <mergeCell ref="EO70:FD70"/>
    <mergeCell ref="FE70:FW70"/>
    <mergeCell ref="FX70:GQ70"/>
    <mergeCell ref="EO63:FD63"/>
    <mergeCell ref="FE63:FW63"/>
    <mergeCell ref="FE56:FW56"/>
    <mergeCell ref="FX56:GQ56"/>
    <mergeCell ref="GS88:HL88"/>
    <mergeCell ref="GS89:HL89"/>
    <mergeCell ref="GS90:HL90"/>
    <mergeCell ref="GS91:HL91"/>
    <mergeCell ref="GS92:HL92"/>
    <mergeCell ref="GS93:HL93"/>
    <mergeCell ref="GS79:HL79"/>
    <mergeCell ref="GS80:HL80"/>
    <mergeCell ref="GS81:HL81"/>
    <mergeCell ref="GS82:HL82"/>
    <mergeCell ref="GS83:HL83"/>
    <mergeCell ref="GS84:HL84"/>
    <mergeCell ref="GS85:HL85"/>
    <mergeCell ref="GS86:HL86"/>
    <mergeCell ref="GS87:HL87"/>
  </mergeCells>
  <pageMargins left="0.39370078740157483" right="0.39370078740157483" top="0.19685039370078741" bottom="0" header="0" footer="0"/>
  <pageSetup paperSize="9" scale="37" orientation="portrait" horizontalDpi="4294967294" verticalDpi="4294967294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67"/>
  <sheetViews>
    <sheetView view="pageBreakPreview" topLeftCell="A4" zoomScale="60" zoomScaleNormal="70" workbookViewId="0">
      <selection activeCell="G9" sqref="G9:G53"/>
    </sheetView>
  </sheetViews>
  <sheetFormatPr defaultRowHeight="15" x14ac:dyDescent="0.25"/>
  <cols>
    <col min="1" max="1" width="7.140625" bestFit="1" customWidth="1"/>
    <col min="2" max="2" width="15.5703125" bestFit="1" customWidth="1"/>
    <col min="3" max="3" width="57.140625" bestFit="1" customWidth="1"/>
    <col min="4" max="4" width="94.85546875" customWidth="1"/>
    <col min="5" max="5" width="24.140625" customWidth="1"/>
    <col min="6" max="6" width="24.85546875" customWidth="1"/>
    <col min="7" max="7" width="21.28515625" style="18" customWidth="1"/>
    <col min="8" max="8" width="14.85546875" bestFit="1" customWidth="1"/>
  </cols>
  <sheetData>
    <row r="1" spans="1:8" ht="18" customHeight="1" x14ac:dyDescent="0.25">
      <c r="E1" s="230" t="s">
        <v>174</v>
      </c>
      <c r="F1" s="230"/>
      <c r="G1" s="230"/>
    </row>
    <row r="2" spans="1:8" ht="10.5" customHeight="1" x14ac:dyDescent="0.25">
      <c r="E2" s="230"/>
      <c r="F2" s="230"/>
      <c r="G2" s="230"/>
    </row>
    <row r="3" spans="1:8" ht="75" customHeight="1" x14ac:dyDescent="0.25">
      <c r="E3" s="234" t="s">
        <v>190</v>
      </c>
      <c r="F3" s="234"/>
      <c r="G3" s="234"/>
    </row>
    <row r="4" spans="1:8" ht="16.5" x14ac:dyDescent="0.25">
      <c r="A4" s="232" t="s">
        <v>0</v>
      </c>
      <c r="B4" s="232"/>
      <c r="C4" s="232"/>
      <c r="D4" s="232"/>
      <c r="E4" s="232"/>
      <c r="F4" s="232"/>
      <c r="G4" s="232"/>
    </row>
    <row r="5" spans="1:8" ht="16.5" x14ac:dyDescent="0.25">
      <c r="A5" s="1"/>
      <c r="B5" s="2"/>
      <c r="C5" s="2"/>
      <c r="D5" s="2"/>
      <c r="E5" s="2"/>
      <c r="F5" s="2"/>
      <c r="G5" s="15"/>
    </row>
    <row r="6" spans="1:8" ht="74.45" customHeight="1" x14ac:dyDescent="0.25">
      <c r="A6" s="231" t="s">
        <v>1</v>
      </c>
      <c r="B6" s="231" t="s">
        <v>10</v>
      </c>
      <c r="C6" s="231" t="s">
        <v>2</v>
      </c>
      <c r="D6" s="231" t="s">
        <v>9</v>
      </c>
      <c r="E6" s="231" t="s">
        <v>3</v>
      </c>
      <c r="F6" s="231"/>
      <c r="G6" s="233" t="s">
        <v>18</v>
      </c>
    </row>
    <row r="7" spans="1:8" ht="55.15" customHeight="1" x14ac:dyDescent="0.25">
      <c r="A7" s="231"/>
      <c r="B7" s="231"/>
      <c r="C7" s="231"/>
      <c r="D7" s="231"/>
      <c r="E7" s="21" t="s">
        <v>6</v>
      </c>
      <c r="F7" s="21" t="s">
        <v>7</v>
      </c>
      <c r="G7" s="233"/>
    </row>
    <row r="8" spans="1:8" ht="16.5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2">
        <v>7</v>
      </c>
    </row>
    <row r="9" spans="1:8" ht="158.44999999999999" customHeight="1" x14ac:dyDescent="0.25">
      <c r="A9" s="241">
        <v>1</v>
      </c>
      <c r="B9" s="20" t="s">
        <v>19</v>
      </c>
      <c r="C9" s="24" t="s">
        <v>20</v>
      </c>
      <c r="D9" s="238" t="s">
        <v>23</v>
      </c>
      <c r="E9" s="235" t="s">
        <v>24</v>
      </c>
      <c r="F9" s="21">
        <v>911</v>
      </c>
      <c r="G9" s="25">
        <f>График!R10</f>
        <v>500300</v>
      </c>
    </row>
    <row r="10" spans="1:8" ht="33" hidden="1" x14ac:dyDescent="0.25">
      <c r="A10" s="242"/>
      <c r="B10" s="23" t="s">
        <v>21</v>
      </c>
      <c r="C10" s="24" t="s">
        <v>22</v>
      </c>
      <c r="D10" s="239"/>
      <c r="E10" s="236"/>
      <c r="F10" s="21">
        <v>917</v>
      </c>
      <c r="G10" s="25">
        <f>График!R11</f>
        <v>0</v>
      </c>
    </row>
    <row r="11" spans="1:8" ht="49.5" hidden="1" x14ac:dyDescent="0.25">
      <c r="A11" s="243"/>
      <c r="B11" s="23" t="s">
        <v>55</v>
      </c>
      <c r="C11" s="24" t="s">
        <v>56</v>
      </c>
      <c r="D11" s="240"/>
      <c r="E11" s="237"/>
      <c r="F11" s="21">
        <v>913</v>
      </c>
      <c r="G11" s="25">
        <f>График!R12</f>
        <v>0</v>
      </c>
    </row>
    <row r="12" spans="1:8" ht="69.599999999999994" customHeight="1" x14ac:dyDescent="0.25">
      <c r="A12" s="241">
        <v>2</v>
      </c>
      <c r="B12" s="20" t="s">
        <v>19</v>
      </c>
      <c r="C12" s="24" t="s">
        <v>20</v>
      </c>
      <c r="D12" s="238" t="s">
        <v>25</v>
      </c>
      <c r="E12" s="235" t="s">
        <v>26</v>
      </c>
      <c r="F12" s="21">
        <v>911</v>
      </c>
      <c r="G12" s="25">
        <f>График!R13</f>
        <v>1627300</v>
      </c>
    </row>
    <row r="13" spans="1:8" ht="57" customHeight="1" x14ac:dyDescent="0.25">
      <c r="A13" s="242"/>
      <c r="B13" s="20" t="s">
        <v>21</v>
      </c>
      <c r="C13" s="24" t="s">
        <v>22</v>
      </c>
      <c r="D13" s="239"/>
      <c r="E13" s="236"/>
      <c r="F13" s="21">
        <v>917</v>
      </c>
      <c r="G13" s="25">
        <f>График!R14</f>
        <v>315000</v>
      </c>
    </row>
    <row r="14" spans="1:8" ht="49.5" hidden="1" x14ac:dyDescent="0.25">
      <c r="A14" s="243"/>
      <c r="B14" s="23" t="s">
        <v>55</v>
      </c>
      <c r="C14" s="24" t="s">
        <v>56</v>
      </c>
      <c r="D14" s="240"/>
      <c r="E14" s="237"/>
      <c r="F14" s="21">
        <v>913</v>
      </c>
      <c r="G14" s="25">
        <f>График!R15</f>
        <v>0</v>
      </c>
    </row>
    <row r="15" spans="1:8" ht="71.45" customHeight="1" x14ac:dyDescent="0.25">
      <c r="A15" s="241">
        <v>3</v>
      </c>
      <c r="B15" s="20" t="s">
        <v>19</v>
      </c>
      <c r="C15" s="24" t="s">
        <v>20</v>
      </c>
      <c r="D15" s="238" t="s">
        <v>27</v>
      </c>
      <c r="E15" s="235" t="s">
        <v>28</v>
      </c>
      <c r="F15" s="21">
        <v>911</v>
      </c>
      <c r="G15" s="25">
        <f>График!R16</f>
        <v>455000</v>
      </c>
      <c r="H15" s="3"/>
    </row>
    <row r="16" spans="1:8" ht="33" hidden="1" x14ac:dyDescent="0.25">
      <c r="A16" s="242"/>
      <c r="B16" s="23" t="s">
        <v>21</v>
      </c>
      <c r="C16" s="24" t="s">
        <v>22</v>
      </c>
      <c r="D16" s="239"/>
      <c r="E16" s="236"/>
      <c r="F16" s="21">
        <v>917</v>
      </c>
      <c r="G16" s="25">
        <f>График!R17</f>
        <v>0</v>
      </c>
      <c r="H16" s="3"/>
    </row>
    <row r="17" spans="1:8" ht="16.5" hidden="1" x14ac:dyDescent="0.25">
      <c r="A17" s="242"/>
      <c r="B17" s="238" t="s">
        <v>12</v>
      </c>
      <c r="C17" s="238" t="s">
        <v>13</v>
      </c>
      <c r="D17" s="239"/>
      <c r="E17" s="236"/>
      <c r="F17" s="41">
        <v>941</v>
      </c>
      <c r="G17" s="25">
        <f>График!R18</f>
        <v>0</v>
      </c>
      <c r="H17" s="3"/>
    </row>
    <row r="18" spans="1:8" ht="16.5" hidden="1" x14ac:dyDescent="0.25">
      <c r="A18" s="242"/>
      <c r="B18" s="239"/>
      <c r="C18" s="239"/>
      <c r="D18" s="239"/>
      <c r="E18" s="236"/>
      <c r="F18" s="21">
        <v>942</v>
      </c>
      <c r="G18" s="25">
        <f>График!R19</f>
        <v>0</v>
      </c>
      <c r="H18" s="3"/>
    </row>
    <row r="19" spans="1:8" ht="16.5" hidden="1" x14ac:dyDescent="0.25">
      <c r="A19" s="242"/>
      <c r="B19" s="239"/>
      <c r="C19" s="239"/>
      <c r="D19" s="239"/>
      <c r="E19" s="236"/>
      <c r="F19" s="21">
        <v>947</v>
      </c>
      <c r="G19" s="25">
        <f>График!R20</f>
        <v>0</v>
      </c>
      <c r="H19" s="3"/>
    </row>
    <row r="20" spans="1:8" ht="16.5" hidden="1" x14ac:dyDescent="0.25">
      <c r="A20" s="242"/>
      <c r="B20" s="239"/>
      <c r="C20" s="239"/>
      <c r="D20" s="239"/>
      <c r="E20" s="236"/>
      <c r="F20" s="21">
        <v>954</v>
      </c>
      <c r="G20" s="25">
        <f>График!R21</f>
        <v>0</v>
      </c>
      <c r="H20" s="3"/>
    </row>
    <row r="21" spans="1:8" ht="16.5" hidden="1" x14ac:dyDescent="0.25">
      <c r="A21" s="242"/>
      <c r="B21" s="239"/>
      <c r="C21" s="239"/>
      <c r="D21" s="239"/>
      <c r="E21" s="236"/>
      <c r="F21" s="41">
        <v>981</v>
      </c>
      <c r="G21" s="25">
        <f>График!R22</f>
        <v>0</v>
      </c>
      <c r="H21" s="3"/>
    </row>
    <row r="22" spans="1:8" ht="16.5" hidden="1" x14ac:dyDescent="0.25">
      <c r="A22" s="242"/>
      <c r="B22" s="239"/>
      <c r="C22" s="239"/>
      <c r="D22" s="239"/>
      <c r="E22" s="236"/>
      <c r="F22" s="41">
        <v>985</v>
      </c>
      <c r="G22" s="25">
        <f>График!R23</f>
        <v>0</v>
      </c>
      <c r="H22" s="3"/>
    </row>
    <row r="23" spans="1:8" ht="16.5" hidden="1" x14ac:dyDescent="0.25">
      <c r="A23" s="242"/>
      <c r="B23" s="239"/>
      <c r="C23" s="239"/>
      <c r="D23" s="239"/>
      <c r="E23" s="236"/>
      <c r="F23" s="21">
        <v>986</v>
      </c>
      <c r="G23" s="25">
        <f>График!R24</f>
        <v>0</v>
      </c>
      <c r="H23" s="3"/>
    </row>
    <row r="24" spans="1:8" ht="16.5" hidden="1" x14ac:dyDescent="0.25">
      <c r="A24" s="242"/>
      <c r="B24" s="240"/>
      <c r="C24" s="240"/>
      <c r="D24" s="239"/>
      <c r="E24" s="236"/>
      <c r="F24" s="21"/>
      <c r="G24" s="25">
        <f>График!R25</f>
        <v>0</v>
      </c>
      <c r="H24" s="3"/>
    </row>
    <row r="25" spans="1:8" ht="66" hidden="1" x14ac:dyDescent="0.25">
      <c r="A25" s="242"/>
      <c r="B25" s="23" t="s">
        <v>36</v>
      </c>
      <c r="C25" s="24" t="s">
        <v>37</v>
      </c>
      <c r="D25" s="239"/>
      <c r="E25" s="236"/>
      <c r="F25" s="21">
        <v>971</v>
      </c>
      <c r="G25" s="25">
        <f>График!R26</f>
        <v>0</v>
      </c>
      <c r="H25" s="3"/>
    </row>
    <row r="26" spans="1:8" ht="33" hidden="1" x14ac:dyDescent="0.25">
      <c r="A26" s="243"/>
      <c r="B26" s="26" t="s">
        <v>51</v>
      </c>
      <c r="C26" s="27" t="s">
        <v>52</v>
      </c>
      <c r="D26" s="240"/>
      <c r="E26" s="237"/>
      <c r="F26" s="21">
        <v>943</v>
      </c>
      <c r="G26" s="25">
        <f>График!R27</f>
        <v>0</v>
      </c>
      <c r="H26" s="3"/>
    </row>
    <row r="27" spans="1:8" ht="33" hidden="1" customHeight="1" x14ac:dyDescent="0.25">
      <c r="A27" s="241">
        <v>4</v>
      </c>
      <c r="B27" s="244" t="s">
        <v>12</v>
      </c>
      <c r="C27" s="238" t="s">
        <v>13</v>
      </c>
      <c r="D27" s="238" t="s">
        <v>29</v>
      </c>
      <c r="E27" s="235" t="s">
        <v>30</v>
      </c>
      <c r="F27" s="21">
        <v>912</v>
      </c>
      <c r="G27" s="25">
        <f>График!R28</f>
        <v>0</v>
      </c>
      <c r="H27" s="3"/>
    </row>
    <row r="28" spans="1:8" ht="16.5" hidden="1" x14ac:dyDescent="0.25">
      <c r="A28" s="242"/>
      <c r="B28" s="245"/>
      <c r="C28" s="239"/>
      <c r="D28" s="239"/>
      <c r="E28" s="236"/>
      <c r="F28" s="21">
        <v>921</v>
      </c>
      <c r="G28" s="25">
        <f>График!R29</f>
        <v>0</v>
      </c>
      <c r="H28" s="3"/>
    </row>
    <row r="29" spans="1:8" ht="16.5" hidden="1" x14ac:dyDescent="0.25">
      <c r="A29" s="242"/>
      <c r="B29" s="245"/>
      <c r="C29" s="239"/>
      <c r="D29" s="239"/>
      <c r="E29" s="236"/>
      <c r="F29" s="21">
        <v>922</v>
      </c>
      <c r="G29" s="25">
        <f>График!R30</f>
        <v>0</v>
      </c>
      <c r="H29" s="3"/>
    </row>
    <row r="30" spans="1:8" ht="16.5" hidden="1" x14ac:dyDescent="0.25">
      <c r="A30" s="242"/>
      <c r="B30" s="245"/>
      <c r="C30" s="239"/>
      <c r="D30" s="239"/>
      <c r="E30" s="236"/>
      <c r="F30" s="21">
        <v>952</v>
      </c>
      <c r="G30" s="25">
        <f>График!R31</f>
        <v>0</v>
      </c>
      <c r="H30" s="3"/>
    </row>
    <row r="31" spans="1:8" ht="16.5" hidden="1" x14ac:dyDescent="0.25">
      <c r="A31" s="242"/>
      <c r="B31" s="245"/>
      <c r="C31" s="239"/>
      <c r="D31" s="239"/>
      <c r="E31" s="236"/>
      <c r="F31" s="28">
        <v>954</v>
      </c>
      <c r="G31" s="25">
        <f>График!R32</f>
        <v>0</v>
      </c>
      <c r="H31" s="3"/>
    </row>
    <row r="32" spans="1:8" ht="16.5" hidden="1" x14ac:dyDescent="0.25">
      <c r="A32" s="242"/>
      <c r="B32" s="245"/>
      <c r="C32" s="239"/>
      <c r="D32" s="239"/>
      <c r="E32" s="236"/>
      <c r="F32" s="21">
        <v>966</v>
      </c>
      <c r="G32" s="25">
        <f>График!R33</f>
        <v>0</v>
      </c>
      <c r="H32" s="3"/>
    </row>
    <row r="33" spans="1:8" ht="16.5" hidden="1" x14ac:dyDescent="0.25">
      <c r="A33" s="243"/>
      <c r="B33" s="246"/>
      <c r="C33" s="240"/>
      <c r="D33" s="240"/>
      <c r="E33" s="237"/>
      <c r="F33" s="28">
        <v>995</v>
      </c>
      <c r="G33" s="25">
        <f>График!R34</f>
        <v>0</v>
      </c>
      <c r="H33" s="3"/>
    </row>
    <row r="34" spans="1:8" ht="41.45" hidden="1" customHeight="1" x14ac:dyDescent="0.25">
      <c r="A34" s="21">
        <v>5</v>
      </c>
      <c r="B34" s="24" t="s">
        <v>12</v>
      </c>
      <c r="C34" s="24" t="s">
        <v>13</v>
      </c>
      <c r="D34" s="24" t="s">
        <v>31</v>
      </c>
      <c r="E34" s="20" t="s">
        <v>32</v>
      </c>
      <c r="F34" s="21">
        <v>947</v>
      </c>
      <c r="G34" s="25">
        <f>График!R35</f>
        <v>0</v>
      </c>
      <c r="H34" s="3"/>
    </row>
    <row r="35" spans="1:8" ht="41.45" customHeight="1" x14ac:dyDescent="0.25">
      <c r="A35" s="21">
        <v>4</v>
      </c>
      <c r="B35" s="95" t="s">
        <v>12</v>
      </c>
      <c r="C35" s="24" t="s">
        <v>13</v>
      </c>
      <c r="D35" s="24" t="s">
        <v>11</v>
      </c>
      <c r="E35" s="20" t="s">
        <v>33</v>
      </c>
      <c r="F35" s="21">
        <v>955</v>
      </c>
      <c r="G35" s="25">
        <f>График!R36</f>
        <v>114900</v>
      </c>
      <c r="H35" s="3"/>
    </row>
    <row r="36" spans="1:8" ht="73.150000000000006" customHeight="1" x14ac:dyDescent="0.25">
      <c r="A36" s="21">
        <v>5</v>
      </c>
      <c r="B36" s="20" t="s">
        <v>36</v>
      </c>
      <c r="C36" s="24" t="s">
        <v>37</v>
      </c>
      <c r="D36" s="24" t="s">
        <v>34</v>
      </c>
      <c r="E36" s="20" t="s">
        <v>35</v>
      </c>
      <c r="F36" s="21">
        <v>971</v>
      </c>
      <c r="G36" s="25">
        <f>График!R37</f>
        <v>228100</v>
      </c>
      <c r="H36" s="3"/>
    </row>
    <row r="37" spans="1:8" ht="66" hidden="1" x14ac:dyDescent="0.25">
      <c r="A37" s="21">
        <v>8</v>
      </c>
      <c r="B37" s="23" t="s">
        <v>53</v>
      </c>
      <c r="C37" s="24" t="s">
        <v>54</v>
      </c>
      <c r="D37" s="24" t="s">
        <v>38</v>
      </c>
      <c r="E37" s="20" t="s">
        <v>39</v>
      </c>
      <c r="F37" s="21">
        <v>971</v>
      </c>
      <c r="G37" s="25">
        <f>График!R38</f>
        <v>0</v>
      </c>
    </row>
    <row r="38" spans="1:8" ht="16.5" hidden="1" customHeight="1" x14ac:dyDescent="0.25">
      <c r="A38" s="241">
        <v>6</v>
      </c>
      <c r="B38" s="241" t="s">
        <v>12</v>
      </c>
      <c r="C38" s="238" t="s">
        <v>13</v>
      </c>
      <c r="D38" s="238" t="s">
        <v>40</v>
      </c>
      <c r="E38" s="235" t="s">
        <v>41</v>
      </c>
      <c r="F38" s="21">
        <v>947</v>
      </c>
      <c r="G38" s="25">
        <f>График!R39</f>
        <v>0</v>
      </c>
    </row>
    <row r="39" spans="1:8" ht="16.5" x14ac:dyDescent="0.25">
      <c r="A39" s="242"/>
      <c r="B39" s="242"/>
      <c r="C39" s="239"/>
      <c r="D39" s="239"/>
      <c r="E39" s="236"/>
      <c r="F39" s="21">
        <v>953</v>
      </c>
      <c r="G39" s="25">
        <f>График!R40</f>
        <v>304500</v>
      </c>
    </row>
    <row r="40" spans="1:8" ht="16.5" x14ac:dyDescent="0.25">
      <c r="A40" s="242"/>
      <c r="B40" s="242"/>
      <c r="C40" s="239"/>
      <c r="D40" s="239"/>
      <c r="E40" s="236"/>
      <c r="F40" s="21">
        <v>954</v>
      </c>
      <c r="G40" s="25">
        <f>График!R41</f>
        <v>1057500</v>
      </c>
    </row>
    <row r="41" spans="1:8" ht="16.5" x14ac:dyDescent="0.25">
      <c r="A41" s="242"/>
      <c r="B41" s="242"/>
      <c r="C41" s="239"/>
      <c r="D41" s="239"/>
      <c r="E41" s="236"/>
      <c r="F41" s="21">
        <v>955</v>
      </c>
      <c r="G41" s="25">
        <f>График!R42</f>
        <v>1288400</v>
      </c>
    </row>
    <row r="42" spans="1:8" ht="16.5" hidden="1" x14ac:dyDescent="0.25">
      <c r="A42" s="242"/>
      <c r="B42" s="239"/>
      <c r="C42" s="239"/>
      <c r="D42" s="239"/>
      <c r="E42" s="236"/>
      <c r="F42" s="21">
        <v>963</v>
      </c>
      <c r="G42" s="25">
        <f>График!R43</f>
        <v>0</v>
      </c>
    </row>
    <row r="43" spans="1:8" ht="16.5" hidden="1" x14ac:dyDescent="0.25">
      <c r="A43" s="242"/>
      <c r="B43" s="239"/>
      <c r="C43" s="239"/>
      <c r="D43" s="239"/>
      <c r="E43" s="236"/>
      <c r="F43" s="21">
        <v>981</v>
      </c>
      <c r="G43" s="25">
        <f>График!R44</f>
        <v>0</v>
      </c>
    </row>
    <row r="44" spans="1:8" ht="16.5" x14ac:dyDescent="0.25">
      <c r="A44" s="242"/>
      <c r="B44" s="242"/>
      <c r="C44" s="239"/>
      <c r="D44" s="239"/>
      <c r="E44" s="236"/>
      <c r="F44" s="21">
        <v>982</v>
      </c>
      <c r="G44" s="25">
        <f>График!R45</f>
        <v>11600</v>
      </c>
    </row>
    <row r="45" spans="1:8" ht="16.5" x14ac:dyDescent="0.25">
      <c r="A45" s="242"/>
      <c r="B45" s="242"/>
      <c r="C45" s="239"/>
      <c r="D45" s="239"/>
      <c r="E45" s="236"/>
      <c r="F45" s="21">
        <v>983</v>
      </c>
      <c r="G45" s="25">
        <f>График!R46</f>
        <v>15400</v>
      </c>
    </row>
    <row r="46" spans="1:8" ht="16.5" hidden="1" x14ac:dyDescent="0.25">
      <c r="A46" s="242"/>
      <c r="B46" s="239"/>
      <c r="C46" s="239"/>
      <c r="D46" s="239"/>
      <c r="E46" s="236"/>
      <c r="F46" s="21">
        <v>985</v>
      </c>
      <c r="G46" s="25">
        <f>График!R47</f>
        <v>0</v>
      </c>
    </row>
    <row r="47" spans="1:8" ht="16.5" hidden="1" x14ac:dyDescent="0.25">
      <c r="A47" s="242"/>
      <c r="B47" s="240"/>
      <c r="C47" s="240"/>
      <c r="D47" s="239"/>
      <c r="E47" s="236"/>
      <c r="F47" s="21">
        <v>995</v>
      </c>
      <c r="G47" s="25">
        <f>График!R48</f>
        <v>0</v>
      </c>
    </row>
    <row r="48" spans="1:8" ht="66" hidden="1" x14ac:dyDescent="0.25">
      <c r="A48" s="243"/>
      <c r="B48" s="40" t="s">
        <v>36</v>
      </c>
      <c r="C48" s="40" t="s">
        <v>37</v>
      </c>
      <c r="D48" s="240"/>
      <c r="E48" s="237"/>
      <c r="F48" s="41">
        <v>971</v>
      </c>
      <c r="G48" s="25">
        <f>График!R49</f>
        <v>0</v>
      </c>
    </row>
    <row r="49" spans="1:11" ht="62.45" customHeight="1" x14ac:dyDescent="0.25">
      <c r="A49" s="21">
        <v>7</v>
      </c>
      <c r="B49" s="95" t="s">
        <v>12</v>
      </c>
      <c r="C49" s="24" t="s">
        <v>13</v>
      </c>
      <c r="D49" s="24" t="s">
        <v>42</v>
      </c>
      <c r="E49" s="20" t="s">
        <v>43</v>
      </c>
      <c r="F49" s="21">
        <v>954</v>
      </c>
      <c r="G49" s="25">
        <f>График!R50</f>
        <v>1426600</v>
      </c>
    </row>
    <row r="50" spans="1:11" ht="21.75" hidden="1" customHeight="1" x14ac:dyDescent="0.25">
      <c r="A50" s="241">
        <v>11</v>
      </c>
      <c r="B50" s="244" t="s">
        <v>46</v>
      </c>
      <c r="C50" s="238" t="s">
        <v>44</v>
      </c>
      <c r="D50" s="238" t="s">
        <v>44</v>
      </c>
      <c r="E50" s="235" t="s">
        <v>170</v>
      </c>
      <c r="F50" s="21" t="s">
        <v>45</v>
      </c>
      <c r="G50" s="25">
        <f>График!R51</f>
        <v>0</v>
      </c>
    </row>
    <row r="51" spans="1:11" ht="21.75" hidden="1" customHeight="1" x14ac:dyDescent="0.25">
      <c r="A51" s="243"/>
      <c r="B51" s="246"/>
      <c r="C51" s="240"/>
      <c r="D51" s="240"/>
      <c r="E51" s="237"/>
      <c r="F51" s="21">
        <v>971</v>
      </c>
      <c r="G51" s="25">
        <f>График!R52</f>
        <v>0</v>
      </c>
    </row>
    <row r="52" spans="1:11" ht="59.45" customHeight="1" x14ac:dyDescent="0.25">
      <c r="A52" s="21">
        <v>8</v>
      </c>
      <c r="B52" s="95" t="s">
        <v>12</v>
      </c>
      <c r="C52" s="24" t="s">
        <v>13</v>
      </c>
      <c r="D52" s="24" t="s">
        <v>47</v>
      </c>
      <c r="E52" s="20" t="s">
        <v>48</v>
      </c>
      <c r="F52" s="21">
        <v>993</v>
      </c>
      <c r="G52" s="25">
        <f>График!R53</f>
        <v>424700</v>
      </c>
    </row>
    <row r="53" spans="1:11" ht="50.45" customHeight="1" x14ac:dyDescent="0.25">
      <c r="A53" s="21">
        <v>9</v>
      </c>
      <c r="B53" s="95" t="s">
        <v>12</v>
      </c>
      <c r="C53" s="24" t="s">
        <v>13</v>
      </c>
      <c r="D53" s="24" t="s">
        <v>49</v>
      </c>
      <c r="E53" s="20" t="s">
        <v>50</v>
      </c>
      <c r="F53" s="21">
        <v>954</v>
      </c>
      <c r="G53" s="25">
        <f>График!R54</f>
        <v>1560200</v>
      </c>
    </row>
    <row r="54" spans="1:11" ht="43.15" hidden="1" customHeight="1" x14ac:dyDescent="0.25">
      <c r="A54" s="241">
        <v>14</v>
      </c>
      <c r="B54" s="238" t="s">
        <v>12</v>
      </c>
      <c r="C54" s="238" t="s">
        <v>13</v>
      </c>
      <c r="D54" s="238" t="s">
        <v>162</v>
      </c>
      <c r="E54" s="235" t="s">
        <v>163</v>
      </c>
      <c r="F54" s="21">
        <v>954</v>
      </c>
      <c r="G54" s="25">
        <f>График!R55</f>
        <v>0</v>
      </c>
    </row>
    <row r="55" spans="1:11" ht="43.15" hidden="1" customHeight="1" x14ac:dyDescent="0.25">
      <c r="A55" s="243"/>
      <c r="B55" s="240"/>
      <c r="C55" s="240"/>
      <c r="D55" s="240"/>
      <c r="E55" s="237"/>
      <c r="F55" s="41">
        <v>993</v>
      </c>
      <c r="G55" s="25">
        <f>График!R56</f>
        <v>0</v>
      </c>
    </row>
    <row r="56" spans="1:11" ht="43.15" hidden="1" customHeight="1" x14ac:dyDescent="0.25">
      <c r="A56" s="21">
        <v>15</v>
      </c>
      <c r="B56" s="24"/>
      <c r="C56" s="24"/>
      <c r="D56" s="24"/>
      <c r="E56" s="20"/>
      <c r="F56" s="21"/>
      <c r="G56" s="25">
        <f>График!R57</f>
        <v>0</v>
      </c>
    </row>
    <row r="57" spans="1:11" ht="46.15" hidden="1" customHeight="1" x14ac:dyDescent="0.25">
      <c r="A57" s="21">
        <v>16</v>
      </c>
      <c r="B57" s="24"/>
      <c r="C57" s="24"/>
      <c r="D57" s="24"/>
      <c r="E57" s="20"/>
      <c r="F57" s="21"/>
      <c r="G57" s="25">
        <f>График!R58</f>
        <v>0</v>
      </c>
    </row>
    <row r="58" spans="1:11" ht="60" hidden="1" customHeight="1" x14ac:dyDescent="0.25">
      <c r="A58" s="21">
        <v>17</v>
      </c>
      <c r="B58" s="24"/>
      <c r="C58" s="24"/>
      <c r="D58" s="24"/>
      <c r="E58" s="20"/>
      <c r="F58" s="21"/>
      <c r="G58" s="25">
        <f>График!R59</f>
        <v>0</v>
      </c>
      <c r="H58" s="92">
        <f>SUM(G9:G58)</f>
        <v>9329500</v>
      </c>
      <c r="I58" s="2" t="s">
        <v>171</v>
      </c>
    </row>
    <row r="59" spans="1:11" x14ac:dyDescent="0.25">
      <c r="G59" s="16"/>
    </row>
    <row r="61" spans="1:11" s="6" customFormat="1" ht="31.15" customHeight="1" x14ac:dyDescent="0.3">
      <c r="A61" s="5" t="s">
        <v>16</v>
      </c>
      <c r="D61" s="10"/>
      <c r="E61" s="5"/>
      <c r="F61" s="10"/>
      <c r="G61" s="37" t="s">
        <v>17</v>
      </c>
      <c r="H61" s="7"/>
      <c r="K61" s="7"/>
    </row>
    <row r="62" spans="1:11" s="6" customFormat="1" ht="32.450000000000003" customHeight="1" x14ac:dyDescent="0.3">
      <c r="A62" s="5"/>
      <c r="D62" s="13"/>
      <c r="E62" s="12" t="s">
        <v>14</v>
      </c>
      <c r="F62" s="13"/>
      <c r="G62" s="37"/>
      <c r="H62" s="5"/>
    </row>
    <row r="63" spans="1:11" s="6" customFormat="1" ht="24" customHeight="1" x14ac:dyDescent="0.3">
      <c r="D63" s="8"/>
      <c r="F63" s="8"/>
      <c r="G63" s="38"/>
    </row>
    <row r="64" spans="1:11" s="6" customFormat="1" ht="27.6" customHeight="1" x14ac:dyDescent="0.3">
      <c r="A64" s="5" t="s">
        <v>180</v>
      </c>
      <c r="D64" s="10"/>
      <c r="E64" s="9"/>
      <c r="F64" s="10"/>
      <c r="G64" s="39" t="s">
        <v>179</v>
      </c>
      <c r="H64" s="11"/>
    </row>
    <row r="65" spans="4:7" s="6" customFormat="1" ht="18" customHeight="1" x14ac:dyDescent="0.3">
      <c r="D65" s="13"/>
      <c r="E65" s="12" t="s">
        <v>14</v>
      </c>
      <c r="F65" s="13"/>
      <c r="G65" s="17"/>
    </row>
    <row r="66" spans="4:7" x14ac:dyDescent="0.25">
      <c r="D66" s="14"/>
      <c r="F66" s="14"/>
    </row>
    <row r="67" spans="4:7" x14ac:dyDescent="0.25">
      <c r="D67" s="14"/>
    </row>
  </sheetData>
  <autoFilter ref="A8:K58">
    <filterColumn colId="6">
      <filters>
        <filter val="1 057 500,00"/>
        <filter val="1 288 400,00"/>
        <filter val="1 426 600,00"/>
        <filter val="1 560 200,00"/>
        <filter val="1 627 300,00"/>
        <filter val="11 600,00"/>
        <filter val="114 900,00"/>
        <filter val="15 400,00"/>
        <filter val="228 100,00"/>
        <filter val="304 500,00"/>
        <filter val="315 000,00"/>
        <filter val="424 700,00"/>
        <filter val="455 000,00"/>
        <filter val="500 300,00"/>
      </filters>
    </filterColumn>
  </autoFilter>
  <mergeCells count="40">
    <mergeCell ref="A54:A55"/>
    <mergeCell ref="B54:B55"/>
    <mergeCell ref="C54:C55"/>
    <mergeCell ref="D54:D55"/>
    <mergeCell ref="E54:E55"/>
    <mergeCell ref="E50:E51"/>
    <mergeCell ref="D50:D51"/>
    <mergeCell ref="C50:C51"/>
    <mergeCell ref="B50:B51"/>
    <mergeCell ref="A50:A51"/>
    <mergeCell ref="B38:B47"/>
    <mergeCell ref="C38:C47"/>
    <mergeCell ref="A38:A48"/>
    <mergeCell ref="E38:E48"/>
    <mergeCell ref="D38:D48"/>
    <mergeCell ref="E27:E33"/>
    <mergeCell ref="D27:D33"/>
    <mergeCell ref="C27:C33"/>
    <mergeCell ref="B27:B33"/>
    <mergeCell ref="A27:A33"/>
    <mergeCell ref="A15:A26"/>
    <mergeCell ref="D15:D26"/>
    <mergeCell ref="E15:E26"/>
    <mergeCell ref="B17:B24"/>
    <mergeCell ref="C17:C24"/>
    <mergeCell ref="E9:E11"/>
    <mergeCell ref="D9:D11"/>
    <mergeCell ref="A9:A11"/>
    <mergeCell ref="A12:A14"/>
    <mergeCell ref="D12:D14"/>
    <mergeCell ref="E12:E14"/>
    <mergeCell ref="E1:G2"/>
    <mergeCell ref="A6:A7"/>
    <mergeCell ref="B6:B7"/>
    <mergeCell ref="C6:C7"/>
    <mergeCell ref="D6:D7"/>
    <mergeCell ref="E6:F6"/>
    <mergeCell ref="A4:G4"/>
    <mergeCell ref="G6:G7"/>
    <mergeCell ref="E3:G3"/>
  </mergeCells>
  <hyperlinks>
    <hyperlink ref="D6" location="_ftn2" display="_ftn2"/>
  </hyperlinks>
  <pageMargins left="0.31496062992125984" right="0.11811023622047245" top="0.15748031496062992" bottom="0.15748031496062992" header="0.31496062992125984" footer="0.31496062992125984"/>
  <pageSetup paperSize="9" scale="4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E65"/>
  <sheetViews>
    <sheetView view="pageBreakPreview" zoomScale="60" zoomScaleNormal="80" workbookViewId="0">
      <selection activeCell="F10" sqref="F10:Q54"/>
    </sheetView>
  </sheetViews>
  <sheetFormatPr defaultColWidth="9.140625" defaultRowHeight="15" x14ac:dyDescent="0.25"/>
  <cols>
    <col min="1" max="1" width="7.140625" style="2" customWidth="1"/>
    <col min="2" max="2" width="14" style="2" bestFit="1" customWidth="1"/>
    <col min="3" max="3" width="63.85546875" style="2" customWidth="1"/>
    <col min="4" max="4" width="19" style="2" customWidth="1"/>
    <col min="5" max="5" width="19.42578125" style="2" customWidth="1"/>
    <col min="6" max="16" width="19.42578125" style="2" bestFit="1" customWidth="1"/>
    <col min="17" max="17" width="21.42578125" style="2" customWidth="1"/>
    <col min="18" max="18" width="15.5703125" style="2" customWidth="1"/>
    <col min="19" max="16384" width="9.140625" style="2"/>
  </cols>
  <sheetData>
    <row r="1" spans="1:31" ht="18.75" customHeight="1" x14ac:dyDescent="0.25">
      <c r="N1" s="249" t="s">
        <v>173</v>
      </c>
      <c r="O1" s="249"/>
      <c r="P1" s="249"/>
      <c r="Q1" s="249"/>
      <c r="R1" s="4"/>
      <c r="S1" s="4"/>
    </row>
    <row r="2" spans="1:31" ht="65.45" customHeight="1" x14ac:dyDescent="0.25">
      <c r="N2" s="249" t="str">
        <f>Перечень!E3</f>
        <v xml:space="preserve">к Дополнительному соглашению № 2 от 04.05.2022
к соглашению о предоставлении из бюджета муниципального образования город Норильск субсидии бюджетному (автономному) учреждению муниципального образования город Норильск на иные цели от 28.12.2021 № 101/1
</v>
      </c>
      <c r="O2" s="249"/>
      <c r="P2" s="249"/>
      <c r="Q2" s="249"/>
    </row>
    <row r="3" spans="1:31" x14ac:dyDescent="0.25"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31" x14ac:dyDescent="0.25"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</row>
    <row r="5" spans="1:31" ht="20.25" x14ac:dyDescent="0.25">
      <c r="A5" s="248" t="s">
        <v>8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</row>
    <row r="6" spans="1:31" ht="16.5" x14ac:dyDescent="0.25">
      <c r="A6" s="1"/>
    </row>
    <row r="7" spans="1:31" ht="16.5" x14ac:dyDescent="0.25">
      <c r="A7" s="231" t="s">
        <v>1</v>
      </c>
      <c r="B7" s="231" t="s">
        <v>15</v>
      </c>
      <c r="C7" s="231" t="s">
        <v>2</v>
      </c>
      <c r="D7" s="231" t="s">
        <v>3</v>
      </c>
      <c r="E7" s="231"/>
      <c r="F7" s="250" t="s">
        <v>57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2"/>
    </row>
    <row r="8" spans="1:31" ht="49.5" x14ac:dyDescent="0.25">
      <c r="A8" s="231"/>
      <c r="B8" s="231"/>
      <c r="C8" s="231"/>
      <c r="D8" s="21" t="s">
        <v>4</v>
      </c>
      <c r="E8" s="21" t="s">
        <v>5</v>
      </c>
      <c r="F8" s="21" t="s">
        <v>58</v>
      </c>
      <c r="G8" s="21" t="s">
        <v>59</v>
      </c>
      <c r="H8" s="21" t="s">
        <v>60</v>
      </c>
      <c r="I8" s="21" t="s">
        <v>61</v>
      </c>
      <c r="J8" s="21" t="s">
        <v>62</v>
      </c>
      <c r="K8" s="21" t="s">
        <v>63</v>
      </c>
      <c r="L8" s="21" t="s">
        <v>64</v>
      </c>
      <c r="M8" s="21" t="s">
        <v>65</v>
      </c>
      <c r="N8" s="21" t="s">
        <v>66</v>
      </c>
      <c r="O8" s="21" t="s">
        <v>67</v>
      </c>
      <c r="P8" s="21" t="s">
        <v>68</v>
      </c>
      <c r="Q8" s="21" t="s">
        <v>69</v>
      </c>
    </row>
    <row r="9" spans="1:31" ht="16.5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1">
        <v>9</v>
      </c>
      <c r="J9" s="21">
        <v>10</v>
      </c>
      <c r="K9" s="21">
        <v>11</v>
      </c>
      <c r="L9" s="21">
        <v>12</v>
      </c>
      <c r="M9" s="21">
        <v>13</v>
      </c>
      <c r="N9" s="21">
        <v>14</v>
      </c>
      <c r="O9" s="21">
        <v>15</v>
      </c>
      <c r="P9" s="21">
        <v>16</v>
      </c>
      <c r="Q9" s="21">
        <v>17</v>
      </c>
    </row>
    <row r="10" spans="1:31" ht="72" customHeight="1" x14ac:dyDescent="0.25">
      <c r="A10" s="241">
        <v>1</v>
      </c>
      <c r="B10" s="20" t="s">
        <v>19</v>
      </c>
      <c r="C10" s="24" t="s">
        <v>20</v>
      </c>
      <c r="D10" s="235" t="s">
        <v>24</v>
      </c>
      <c r="E10" s="21" t="s">
        <v>191</v>
      </c>
      <c r="F10" s="96">
        <v>0</v>
      </c>
      <c r="G10" s="96">
        <v>0</v>
      </c>
      <c r="H10" s="96">
        <v>120000</v>
      </c>
      <c r="I10" s="96">
        <v>100300</v>
      </c>
      <c r="J10" s="96">
        <v>240000</v>
      </c>
      <c r="K10" s="96">
        <v>0</v>
      </c>
      <c r="L10" s="96">
        <v>40000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1">
        <f>SUM(F10:Q10)</f>
        <v>500300</v>
      </c>
    </row>
    <row r="11" spans="1:31" ht="33" hidden="1" x14ac:dyDescent="0.25">
      <c r="A11" s="242"/>
      <c r="B11" s="20" t="s">
        <v>21</v>
      </c>
      <c r="C11" s="24" t="s">
        <v>22</v>
      </c>
      <c r="D11" s="236"/>
      <c r="E11" s="21" t="s">
        <v>192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1">
        <f t="shared" ref="R11:R59" si="0">SUM(F11:Q11)</f>
        <v>0</v>
      </c>
    </row>
    <row r="12" spans="1:31" ht="49.5" hidden="1" x14ac:dyDescent="0.25">
      <c r="A12" s="243"/>
      <c r="B12" s="20" t="s">
        <v>55</v>
      </c>
      <c r="C12" s="24" t="s">
        <v>56</v>
      </c>
      <c r="D12" s="237"/>
      <c r="E12" s="21">
        <v>913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1">
        <f t="shared" si="0"/>
        <v>0</v>
      </c>
    </row>
    <row r="13" spans="1:31" ht="66" x14ac:dyDescent="0.25">
      <c r="A13" s="241">
        <v>2</v>
      </c>
      <c r="B13" s="20" t="s">
        <v>19</v>
      </c>
      <c r="C13" s="24" t="s">
        <v>20</v>
      </c>
      <c r="D13" s="235" t="s">
        <v>26</v>
      </c>
      <c r="E13" s="21" t="s">
        <v>191</v>
      </c>
      <c r="F13" s="96">
        <v>0</v>
      </c>
      <c r="G13" s="96">
        <v>40000</v>
      </c>
      <c r="H13" s="96">
        <v>40000</v>
      </c>
      <c r="I13" s="96">
        <v>1467300</v>
      </c>
      <c r="J13" s="96">
        <v>80000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1">
        <f t="shared" si="0"/>
        <v>1627300</v>
      </c>
    </row>
    <row r="14" spans="1:31" ht="42" customHeight="1" x14ac:dyDescent="0.25">
      <c r="A14" s="242"/>
      <c r="B14" s="20" t="s">
        <v>21</v>
      </c>
      <c r="C14" s="24" t="s">
        <v>22</v>
      </c>
      <c r="D14" s="236"/>
      <c r="E14" s="21" t="s">
        <v>192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225000</v>
      </c>
      <c r="L14" s="96">
        <v>0</v>
      </c>
      <c r="M14" s="96">
        <v>0</v>
      </c>
      <c r="N14" s="96">
        <v>0</v>
      </c>
      <c r="O14" s="96">
        <v>90000</v>
      </c>
      <c r="P14" s="96">
        <v>0</v>
      </c>
      <c r="Q14" s="96">
        <v>0</v>
      </c>
      <c r="R14" s="91">
        <f t="shared" si="0"/>
        <v>315000</v>
      </c>
    </row>
    <row r="15" spans="1:31" ht="49.5" hidden="1" x14ac:dyDescent="0.25">
      <c r="A15" s="243"/>
      <c r="B15" s="20" t="s">
        <v>55</v>
      </c>
      <c r="C15" s="24" t="s">
        <v>56</v>
      </c>
      <c r="D15" s="237"/>
      <c r="E15" s="21">
        <v>913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1">
        <f t="shared" si="0"/>
        <v>0</v>
      </c>
    </row>
    <row r="16" spans="1:31" ht="75" customHeight="1" x14ac:dyDescent="0.25">
      <c r="A16" s="241">
        <v>3</v>
      </c>
      <c r="B16" s="20" t="s">
        <v>19</v>
      </c>
      <c r="C16" s="24" t="s">
        <v>20</v>
      </c>
      <c r="D16" s="235" t="s">
        <v>28</v>
      </c>
      <c r="E16" s="21" t="s">
        <v>191</v>
      </c>
      <c r="F16" s="96">
        <v>0</v>
      </c>
      <c r="G16" s="96">
        <v>40000</v>
      </c>
      <c r="H16" s="96">
        <v>120000</v>
      </c>
      <c r="I16" s="96">
        <v>0</v>
      </c>
      <c r="J16" s="96">
        <v>80000</v>
      </c>
      <c r="K16" s="96">
        <v>0</v>
      </c>
      <c r="L16" s="96">
        <v>95000</v>
      </c>
      <c r="M16" s="96">
        <v>40000</v>
      </c>
      <c r="N16" s="96">
        <v>40000</v>
      </c>
      <c r="O16" s="96">
        <v>40000</v>
      </c>
      <c r="P16" s="96">
        <v>0</v>
      </c>
      <c r="Q16" s="96">
        <v>0</v>
      </c>
      <c r="R16" s="91">
        <f t="shared" si="0"/>
        <v>455000</v>
      </c>
    </row>
    <row r="17" spans="1:18" ht="33" hidden="1" x14ac:dyDescent="0.25">
      <c r="A17" s="242"/>
      <c r="B17" s="20" t="s">
        <v>21</v>
      </c>
      <c r="C17" s="24" t="s">
        <v>22</v>
      </c>
      <c r="D17" s="236"/>
      <c r="E17" s="21" t="s">
        <v>192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1">
        <f t="shared" si="0"/>
        <v>0</v>
      </c>
    </row>
    <row r="18" spans="1:18" ht="16.5" hidden="1" x14ac:dyDescent="0.25">
      <c r="A18" s="242"/>
      <c r="B18" s="241" t="s">
        <v>12</v>
      </c>
      <c r="C18" s="238" t="s">
        <v>13</v>
      </c>
      <c r="D18" s="236"/>
      <c r="E18" s="41" t="s">
        <v>193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1">
        <f t="shared" si="0"/>
        <v>0</v>
      </c>
    </row>
    <row r="19" spans="1:18" ht="16.5" hidden="1" x14ac:dyDescent="0.25">
      <c r="A19" s="242"/>
      <c r="B19" s="242"/>
      <c r="C19" s="239"/>
      <c r="D19" s="236"/>
      <c r="E19" s="21" t="s">
        <v>194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1">
        <f t="shared" si="0"/>
        <v>0</v>
      </c>
    </row>
    <row r="20" spans="1:18" ht="16.5" hidden="1" x14ac:dyDescent="0.25">
      <c r="A20" s="242"/>
      <c r="B20" s="242"/>
      <c r="C20" s="239"/>
      <c r="D20" s="236"/>
      <c r="E20" s="21" t="s">
        <v>195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1">
        <f t="shared" si="0"/>
        <v>0</v>
      </c>
    </row>
    <row r="21" spans="1:18" ht="16.5" hidden="1" x14ac:dyDescent="0.25">
      <c r="A21" s="242"/>
      <c r="B21" s="242"/>
      <c r="C21" s="239"/>
      <c r="D21" s="236"/>
      <c r="E21" s="21" t="s">
        <v>196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1">
        <f t="shared" si="0"/>
        <v>0</v>
      </c>
    </row>
    <row r="22" spans="1:18" ht="16.5" hidden="1" x14ac:dyDescent="0.25">
      <c r="A22" s="242"/>
      <c r="B22" s="242"/>
      <c r="C22" s="239"/>
      <c r="D22" s="236"/>
      <c r="E22" s="41" t="s">
        <v>45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1">
        <f t="shared" si="0"/>
        <v>0</v>
      </c>
    </row>
    <row r="23" spans="1:18" ht="16.5" hidden="1" x14ac:dyDescent="0.25">
      <c r="A23" s="242"/>
      <c r="B23" s="242"/>
      <c r="C23" s="239"/>
      <c r="D23" s="236"/>
      <c r="E23" s="41" t="s">
        <v>197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1">
        <f t="shared" si="0"/>
        <v>0</v>
      </c>
    </row>
    <row r="24" spans="1:18" ht="16.5" hidden="1" x14ac:dyDescent="0.25">
      <c r="A24" s="242"/>
      <c r="B24" s="242"/>
      <c r="C24" s="239"/>
      <c r="D24" s="236"/>
      <c r="E24" s="21" t="s">
        <v>198</v>
      </c>
      <c r="F24" s="96">
        <v>0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1">
        <f t="shared" si="0"/>
        <v>0</v>
      </c>
    </row>
    <row r="25" spans="1:18" ht="16.5" hidden="1" x14ac:dyDescent="0.25">
      <c r="A25" s="242"/>
      <c r="B25" s="243"/>
      <c r="C25" s="240"/>
      <c r="D25" s="236"/>
      <c r="E25" s="21"/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1">
        <f t="shared" si="0"/>
        <v>0</v>
      </c>
    </row>
    <row r="26" spans="1:18" ht="66" hidden="1" x14ac:dyDescent="0.25">
      <c r="A26" s="242"/>
      <c r="B26" s="20" t="s">
        <v>36</v>
      </c>
      <c r="C26" s="24" t="s">
        <v>37</v>
      </c>
      <c r="D26" s="236"/>
      <c r="E26" s="21" t="s">
        <v>199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1">
        <f t="shared" si="0"/>
        <v>0</v>
      </c>
    </row>
    <row r="27" spans="1:18" ht="16.5" hidden="1" x14ac:dyDescent="0.25">
      <c r="A27" s="243"/>
      <c r="B27" s="94" t="s">
        <v>51</v>
      </c>
      <c r="C27" s="27" t="s">
        <v>52</v>
      </c>
      <c r="D27" s="237"/>
      <c r="E27" s="21">
        <v>944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1">
        <f t="shared" si="0"/>
        <v>0</v>
      </c>
    </row>
    <row r="28" spans="1:18" ht="16.5" hidden="1" x14ac:dyDescent="0.25">
      <c r="A28" s="241">
        <v>4</v>
      </c>
      <c r="B28" s="235" t="s">
        <v>12</v>
      </c>
      <c r="C28" s="238" t="s">
        <v>13</v>
      </c>
      <c r="D28" s="235" t="s">
        <v>30</v>
      </c>
      <c r="E28" s="21" t="s">
        <v>200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1">
        <f t="shared" si="0"/>
        <v>0</v>
      </c>
    </row>
    <row r="29" spans="1:18" ht="16.5" hidden="1" x14ac:dyDescent="0.25">
      <c r="A29" s="242"/>
      <c r="B29" s="236"/>
      <c r="C29" s="239"/>
      <c r="D29" s="236"/>
      <c r="E29" s="21" t="s">
        <v>201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1">
        <f t="shared" si="0"/>
        <v>0</v>
      </c>
    </row>
    <row r="30" spans="1:18" ht="16.5" hidden="1" x14ac:dyDescent="0.25">
      <c r="A30" s="242"/>
      <c r="B30" s="236"/>
      <c r="C30" s="239"/>
      <c r="D30" s="236"/>
      <c r="E30" s="21" t="s">
        <v>202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1">
        <f t="shared" si="0"/>
        <v>0</v>
      </c>
    </row>
    <row r="31" spans="1:18" ht="16.5" hidden="1" x14ac:dyDescent="0.25">
      <c r="A31" s="242"/>
      <c r="B31" s="236"/>
      <c r="C31" s="239"/>
      <c r="D31" s="236"/>
      <c r="E31" s="21" t="s">
        <v>203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1">
        <f t="shared" si="0"/>
        <v>0</v>
      </c>
    </row>
    <row r="32" spans="1:18" ht="16.5" hidden="1" x14ac:dyDescent="0.25">
      <c r="A32" s="242"/>
      <c r="B32" s="236"/>
      <c r="C32" s="239"/>
      <c r="D32" s="236"/>
      <c r="E32" s="28" t="s">
        <v>196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1">
        <f t="shared" si="0"/>
        <v>0</v>
      </c>
    </row>
    <row r="33" spans="1:18" ht="16.5" hidden="1" x14ac:dyDescent="0.25">
      <c r="A33" s="242"/>
      <c r="B33" s="236"/>
      <c r="C33" s="239"/>
      <c r="D33" s="236"/>
      <c r="E33" s="21" t="s">
        <v>204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1">
        <f t="shared" si="0"/>
        <v>0</v>
      </c>
    </row>
    <row r="34" spans="1:18" ht="16.5" hidden="1" x14ac:dyDescent="0.25">
      <c r="A34" s="243"/>
      <c r="B34" s="237"/>
      <c r="C34" s="240"/>
      <c r="D34" s="237"/>
      <c r="E34" s="28" t="s">
        <v>205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91">
        <f t="shared" si="0"/>
        <v>0</v>
      </c>
    </row>
    <row r="35" spans="1:18" ht="24" hidden="1" customHeight="1" x14ac:dyDescent="0.25">
      <c r="A35" s="21">
        <v>5</v>
      </c>
      <c r="B35" s="95" t="s">
        <v>12</v>
      </c>
      <c r="C35" s="24" t="s">
        <v>13</v>
      </c>
      <c r="D35" s="20" t="s">
        <v>32</v>
      </c>
      <c r="E35" s="21" t="s">
        <v>195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1">
        <f t="shared" si="0"/>
        <v>0</v>
      </c>
    </row>
    <row r="36" spans="1:18" ht="31.9" customHeight="1" x14ac:dyDescent="0.25">
      <c r="A36" s="21">
        <v>4</v>
      </c>
      <c r="B36" s="95" t="s">
        <v>12</v>
      </c>
      <c r="C36" s="24" t="s">
        <v>13</v>
      </c>
      <c r="D36" s="20" t="s">
        <v>33</v>
      </c>
      <c r="E36" s="21" t="s">
        <v>206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32800</v>
      </c>
      <c r="L36" s="96">
        <v>57500</v>
      </c>
      <c r="M36" s="96">
        <v>24600</v>
      </c>
      <c r="N36" s="96">
        <v>0</v>
      </c>
      <c r="O36" s="96">
        <v>0</v>
      </c>
      <c r="P36" s="96">
        <v>0</v>
      </c>
      <c r="Q36" s="96">
        <v>0</v>
      </c>
      <c r="R36" s="91">
        <f t="shared" si="0"/>
        <v>114900</v>
      </c>
    </row>
    <row r="37" spans="1:18" ht="79.150000000000006" customHeight="1" x14ac:dyDescent="0.25">
      <c r="A37" s="21">
        <v>5</v>
      </c>
      <c r="B37" s="20" t="s">
        <v>36</v>
      </c>
      <c r="C37" s="24" t="s">
        <v>37</v>
      </c>
      <c r="D37" s="20" t="s">
        <v>35</v>
      </c>
      <c r="E37" s="21" t="s">
        <v>199</v>
      </c>
      <c r="F37" s="96">
        <v>0</v>
      </c>
      <c r="G37" s="96">
        <v>0</v>
      </c>
      <c r="H37" s="96">
        <v>0</v>
      </c>
      <c r="I37" s="96">
        <v>0</v>
      </c>
      <c r="J37" s="96">
        <v>228100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1">
        <f t="shared" si="0"/>
        <v>228100</v>
      </c>
    </row>
    <row r="38" spans="1:18" ht="49.5" hidden="1" x14ac:dyDescent="0.25">
      <c r="A38" s="21">
        <v>8</v>
      </c>
      <c r="B38" s="20" t="s">
        <v>53</v>
      </c>
      <c r="C38" s="24" t="s">
        <v>54</v>
      </c>
      <c r="D38" s="20" t="s">
        <v>39</v>
      </c>
      <c r="E38" s="21" t="s">
        <v>199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1">
        <f t="shared" si="0"/>
        <v>0</v>
      </c>
    </row>
    <row r="39" spans="1:18" ht="16.5" hidden="1" x14ac:dyDescent="0.25">
      <c r="A39" s="241">
        <v>6</v>
      </c>
      <c r="B39" s="241" t="s">
        <v>12</v>
      </c>
      <c r="C39" s="238" t="s">
        <v>13</v>
      </c>
      <c r="D39" s="235" t="s">
        <v>41</v>
      </c>
      <c r="E39" s="21" t="s">
        <v>195</v>
      </c>
      <c r="F39" s="96">
        <v>0</v>
      </c>
      <c r="G39" s="96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96">
        <v>0</v>
      </c>
      <c r="R39" s="91">
        <f t="shared" si="0"/>
        <v>0</v>
      </c>
    </row>
    <row r="40" spans="1:18" ht="16.5" x14ac:dyDescent="0.25">
      <c r="A40" s="242"/>
      <c r="B40" s="242"/>
      <c r="C40" s="239"/>
      <c r="D40" s="236"/>
      <c r="E40" s="21" t="s">
        <v>207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101500</v>
      </c>
      <c r="M40" s="96">
        <v>101500</v>
      </c>
      <c r="N40" s="96">
        <v>101500</v>
      </c>
      <c r="O40" s="96">
        <v>0</v>
      </c>
      <c r="P40" s="96">
        <v>0</v>
      </c>
      <c r="Q40" s="96">
        <v>0</v>
      </c>
      <c r="R40" s="91">
        <f t="shared" si="0"/>
        <v>304500</v>
      </c>
    </row>
    <row r="41" spans="1:18" ht="16.5" x14ac:dyDescent="0.25">
      <c r="A41" s="242"/>
      <c r="B41" s="242"/>
      <c r="C41" s="239"/>
      <c r="D41" s="236"/>
      <c r="E41" s="21" t="s">
        <v>196</v>
      </c>
      <c r="F41" s="96">
        <v>0</v>
      </c>
      <c r="G41" s="96">
        <v>0</v>
      </c>
      <c r="H41" s="96">
        <v>3000</v>
      </c>
      <c r="I41" s="96">
        <v>0</v>
      </c>
      <c r="J41" s="96">
        <v>0</v>
      </c>
      <c r="K41" s="96">
        <v>0</v>
      </c>
      <c r="L41" s="96">
        <v>393500</v>
      </c>
      <c r="M41" s="96">
        <v>447500</v>
      </c>
      <c r="N41" s="96">
        <v>213500</v>
      </c>
      <c r="O41" s="96">
        <v>0</v>
      </c>
      <c r="P41" s="96">
        <v>0</v>
      </c>
      <c r="Q41" s="96">
        <v>0</v>
      </c>
      <c r="R41" s="91">
        <f t="shared" si="0"/>
        <v>1057500</v>
      </c>
    </row>
    <row r="42" spans="1:18" ht="16.5" x14ac:dyDescent="0.25">
      <c r="A42" s="242"/>
      <c r="B42" s="242"/>
      <c r="C42" s="239"/>
      <c r="D42" s="236"/>
      <c r="E42" s="21" t="s">
        <v>206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429500</v>
      </c>
      <c r="M42" s="96">
        <v>429500</v>
      </c>
      <c r="N42" s="96">
        <v>429400</v>
      </c>
      <c r="O42" s="96">
        <v>0</v>
      </c>
      <c r="P42" s="96">
        <v>0</v>
      </c>
      <c r="Q42" s="96">
        <v>0</v>
      </c>
      <c r="R42" s="91">
        <f t="shared" si="0"/>
        <v>1288400</v>
      </c>
    </row>
    <row r="43" spans="1:18" ht="16.5" hidden="1" x14ac:dyDescent="0.25">
      <c r="A43" s="242"/>
      <c r="B43" s="242"/>
      <c r="C43" s="239"/>
      <c r="D43" s="236"/>
      <c r="E43" s="21" t="s">
        <v>208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1">
        <f t="shared" si="0"/>
        <v>0</v>
      </c>
    </row>
    <row r="44" spans="1:18" ht="16.5" hidden="1" customHeight="1" x14ac:dyDescent="0.25">
      <c r="A44" s="242"/>
      <c r="B44" s="242"/>
      <c r="C44" s="239"/>
      <c r="D44" s="236"/>
      <c r="E44" s="21" t="s">
        <v>199</v>
      </c>
      <c r="F44" s="96">
        <v>0</v>
      </c>
      <c r="G44" s="96">
        <v>0</v>
      </c>
      <c r="H44" s="96">
        <v>0</v>
      </c>
      <c r="I44" s="96">
        <v>0</v>
      </c>
      <c r="J44" s="96">
        <v>0</v>
      </c>
      <c r="K44" s="96"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1">
        <f t="shared" si="0"/>
        <v>0</v>
      </c>
    </row>
    <row r="45" spans="1:18" ht="16.5" customHeight="1" x14ac:dyDescent="0.25">
      <c r="A45" s="242"/>
      <c r="B45" s="242"/>
      <c r="C45" s="239"/>
      <c r="D45" s="236"/>
      <c r="E45" s="21" t="s">
        <v>45</v>
      </c>
      <c r="F45" s="96">
        <v>0</v>
      </c>
      <c r="G45" s="96">
        <v>0</v>
      </c>
      <c r="H45" s="96">
        <v>0</v>
      </c>
      <c r="I45" s="96">
        <v>11600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1">
        <f t="shared" si="0"/>
        <v>11600</v>
      </c>
    </row>
    <row r="46" spans="1:18" ht="16.5" customHeight="1" x14ac:dyDescent="0.25">
      <c r="A46" s="242"/>
      <c r="B46" s="242"/>
      <c r="C46" s="239"/>
      <c r="D46" s="236"/>
      <c r="E46" s="21" t="s">
        <v>209</v>
      </c>
      <c r="F46" s="96">
        <v>0</v>
      </c>
      <c r="G46" s="96">
        <v>0</v>
      </c>
      <c r="H46" s="96">
        <v>0</v>
      </c>
      <c r="I46" s="96">
        <v>15400</v>
      </c>
      <c r="J46" s="96">
        <v>0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6">
        <v>0</v>
      </c>
      <c r="Q46" s="96">
        <v>0</v>
      </c>
      <c r="R46" s="91">
        <f t="shared" si="0"/>
        <v>15400</v>
      </c>
    </row>
    <row r="47" spans="1:18" ht="16.5" hidden="1" customHeight="1" x14ac:dyDescent="0.25">
      <c r="A47" s="242"/>
      <c r="B47" s="242"/>
      <c r="C47" s="239"/>
      <c r="D47" s="236"/>
      <c r="E47" s="21" t="s">
        <v>210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1">
        <f t="shared" si="0"/>
        <v>0</v>
      </c>
    </row>
    <row r="48" spans="1:18" ht="16.5" hidden="1" customHeight="1" x14ac:dyDescent="0.25">
      <c r="A48" s="242"/>
      <c r="B48" s="242"/>
      <c r="C48" s="239"/>
      <c r="D48" s="236"/>
      <c r="E48" s="21" t="s">
        <v>197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1">
        <f t="shared" si="0"/>
        <v>0</v>
      </c>
    </row>
    <row r="49" spans="1:21" ht="16.5" hidden="1" customHeight="1" x14ac:dyDescent="0.25">
      <c r="A49" s="243"/>
      <c r="B49" s="243"/>
      <c r="C49" s="240"/>
      <c r="D49" s="237"/>
      <c r="E49" s="21" t="s">
        <v>205</v>
      </c>
      <c r="F49" s="96">
        <v>0</v>
      </c>
      <c r="G49" s="96">
        <v>0</v>
      </c>
      <c r="H49" s="96">
        <v>0</v>
      </c>
      <c r="I49" s="96">
        <v>0</v>
      </c>
      <c r="J49" s="96">
        <v>0</v>
      </c>
      <c r="K49" s="96">
        <v>0</v>
      </c>
      <c r="L49" s="96">
        <v>0</v>
      </c>
      <c r="M49" s="96">
        <v>0</v>
      </c>
      <c r="N49" s="96">
        <v>0</v>
      </c>
      <c r="O49" s="96">
        <v>0</v>
      </c>
      <c r="P49" s="96">
        <v>0</v>
      </c>
      <c r="Q49" s="96">
        <v>0</v>
      </c>
      <c r="R49" s="91">
        <f t="shared" si="0"/>
        <v>0</v>
      </c>
    </row>
    <row r="50" spans="1:21" ht="22.9" customHeight="1" x14ac:dyDescent="0.25">
      <c r="A50" s="21">
        <v>7</v>
      </c>
      <c r="B50" s="95" t="s">
        <v>12</v>
      </c>
      <c r="C50" s="24" t="s">
        <v>13</v>
      </c>
      <c r="D50" s="20" t="s">
        <v>43</v>
      </c>
      <c r="E50" s="21" t="s">
        <v>196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186600</v>
      </c>
      <c r="L50" s="96">
        <v>537700</v>
      </c>
      <c r="M50" s="96">
        <v>421400</v>
      </c>
      <c r="N50" s="96">
        <v>280900</v>
      </c>
      <c r="O50" s="96">
        <v>0</v>
      </c>
      <c r="P50" s="96">
        <v>0</v>
      </c>
      <c r="Q50" s="96">
        <v>0</v>
      </c>
      <c r="R50" s="91">
        <f t="shared" si="0"/>
        <v>1426600</v>
      </c>
    </row>
    <row r="51" spans="1:21" ht="16.5" hidden="1" customHeight="1" x14ac:dyDescent="0.25">
      <c r="A51" s="241">
        <v>11</v>
      </c>
      <c r="B51" s="235" t="s">
        <v>46</v>
      </c>
      <c r="C51" s="238" t="s">
        <v>44</v>
      </c>
      <c r="D51" s="235" t="s">
        <v>170</v>
      </c>
      <c r="E51" s="21" t="s">
        <v>45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6">
        <v>0</v>
      </c>
      <c r="L51" s="96">
        <v>0</v>
      </c>
      <c r="M51" s="96">
        <v>0</v>
      </c>
      <c r="N51" s="96">
        <v>0</v>
      </c>
      <c r="O51" s="96">
        <v>0</v>
      </c>
      <c r="P51" s="96">
        <v>0</v>
      </c>
      <c r="Q51" s="96">
        <v>0</v>
      </c>
      <c r="R51" s="91">
        <f t="shared" si="0"/>
        <v>0</v>
      </c>
    </row>
    <row r="52" spans="1:21" ht="16.5" hidden="1" customHeight="1" x14ac:dyDescent="0.25">
      <c r="A52" s="243"/>
      <c r="B52" s="237"/>
      <c r="C52" s="240"/>
      <c r="D52" s="237"/>
      <c r="E52" s="21" t="s">
        <v>199</v>
      </c>
      <c r="F52" s="96">
        <v>0</v>
      </c>
      <c r="G52" s="96">
        <v>0</v>
      </c>
      <c r="H52" s="96">
        <v>0</v>
      </c>
      <c r="I52" s="96">
        <v>0</v>
      </c>
      <c r="J52" s="96">
        <v>0</v>
      </c>
      <c r="K52" s="96">
        <v>0</v>
      </c>
      <c r="L52" s="96">
        <v>0</v>
      </c>
      <c r="M52" s="96">
        <v>0</v>
      </c>
      <c r="N52" s="96">
        <v>0</v>
      </c>
      <c r="O52" s="96">
        <v>0</v>
      </c>
      <c r="P52" s="96">
        <v>0</v>
      </c>
      <c r="Q52" s="96">
        <v>0</v>
      </c>
      <c r="R52" s="91">
        <f t="shared" si="0"/>
        <v>0</v>
      </c>
    </row>
    <row r="53" spans="1:21" ht="21.6" customHeight="1" x14ac:dyDescent="0.25">
      <c r="A53" s="21">
        <v>8</v>
      </c>
      <c r="B53" s="95" t="s">
        <v>12</v>
      </c>
      <c r="C53" s="24" t="s">
        <v>13</v>
      </c>
      <c r="D53" s="20" t="s">
        <v>48</v>
      </c>
      <c r="E53" s="21" t="s">
        <v>211</v>
      </c>
      <c r="F53" s="96">
        <v>91400</v>
      </c>
      <c r="G53" s="96">
        <v>35900</v>
      </c>
      <c r="H53" s="96">
        <v>68000</v>
      </c>
      <c r="I53" s="96">
        <v>41600</v>
      </c>
      <c r="J53" s="96">
        <v>152800</v>
      </c>
      <c r="K53" s="96">
        <v>35000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1">
        <f t="shared" si="0"/>
        <v>424700</v>
      </c>
    </row>
    <row r="54" spans="1:21" ht="23.45" customHeight="1" x14ac:dyDescent="0.25">
      <c r="A54" s="21">
        <v>9</v>
      </c>
      <c r="B54" s="95" t="s">
        <v>12</v>
      </c>
      <c r="C54" s="24" t="s">
        <v>13</v>
      </c>
      <c r="D54" s="20" t="s">
        <v>50</v>
      </c>
      <c r="E54" s="21" t="s">
        <v>196</v>
      </c>
      <c r="F54" s="96">
        <v>90600</v>
      </c>
      <c r="G54" s="96">
        <v>226400</v>
      </c>
      <c r="H54" s="96">
        <v>226400</v>
      </c>
      <c r="I54" s="96">
        <v>226400</v>
      </c>
      <c r="J54" s="96">
        <v>226400</v>
      </c>
      <c r="K54" s="96">
        <v>0</v>
      </c>
      <c r="L54" s="96">
        <v>0</v>
      </c>
      <c r="M54" s="96">
        <v>0</v>
      </c>
      <c r="N54" s="96">
        <v>0</v>
      </c>
      <c r="O54" s="96">
        <v>201600</v>
      </c>
      <c r="P54" s="96">
        <v>158500</v>
      </c>
      <c r="Q54" s="96">
        <v>203900</v>
      </c>
      <c r="R54" s="91">
        <f t="shared" si="0"/>
        <v>1560200</v>
      </c>
    </row>
    <row r="55" spans="1:21" ht="22.9" hidden="1" customHeight="1" x14ac:dyDescent="0.25">
      <c r="A55" s="241">
        <v>14</v>
      </c>
      <c r="B55" s="241" t="s">
        <v>12</v>
      </c>
      <c r="C55" s="238" t="s">
        <v>13</v>
      </c>
      <c r="D55" s="235" t="s">
        <v>163</v>
      </c>
      <c r="E55" s="41" t="s">
        <v>196</v>
      </c>
      <c r="F55" s="96">
        <v>0</v>
      </c>
      <c r="G55" s="96">
        <v>0</v>
      </c>
      <c r="H55" s="96">
        <v>0</v>
      </c>
      <c r="I55" s="96">
        <v>0</v>
      </c>
      <c r="J55" s="96">
        <v>0</v>
      </c>
      <c r="K55" s="96">
        <v>0</v>
      </c>
      <c r="L55" s="96">
        <v>0</v>
      </c>
      <c r="M55" s="96">
        <v>0</v>
      </c>
      <c r="N55" s="96">
        <v>0</v>
      </c>
      <c r="O55" s="96">
        <v>0</v>
      </c>
      <c r="P55" s="96">
        <v>0</v>
      </c>
      <c r="Q55" s="96">
        <v>0</v>
      </c>
      <c r="R55" s="91">
        <f t="shared" si="0"/>
        <v>0</v>
      </c>
    </row>
    <row r="56" spans="1:21" ht="19.149999999999999" hidden="1" customHeight="1" x14ac:dyDescent="0.25">
      <c r="A56" s="243"/>
      <c r="B56" s="243"/>
      <c r="C56" s="240"/>
      <c r="D56" s="237"/>
      <c r="E56" s="41" t="s">
        <v>211</v>
      </c>
      <c r="F56" s="96">
        <v>0</v>
      </c>
      <c r="G56" s="96">
        <v>0</v>
      </c>
      <c r="H56" s="96">
        <v>0</v>
      </c>
      <c r="I56" s="96">
        <v>0</v>
      </c>
      <c r="J56" s="96">
        <v>0</v>
      </c>
      <c r="K56" s="96">
        <v>0</v>
      </c>
      <c r="L56" s="96">
        <v>0</v>
      </c>
      <c r="M56" s="96">
        <v>0</v>
      </c>
      <c r="N56" s="96">
        <v>0</v>
      </c>
      <c r="O56" s="96">
        <v>0</v>
      </c>
      <c r="P56" s="96">
        <v>0</v>
      </c>
      <c r="Q56" s="96">
        <v>0</v>
      </c>
      <c r="R56" s="91">
        <f t="shared" si="0"/>
        <v>0</v>
      </c>
    </row>
    <row r="57" spans="1:21" ht="16.5" hidden="1" x14ac:dyDescent="0.25">
      <c r="A57" s="21">
        <v>15</v>
      </c>
      <c r="B57" s="95"/>
      <c r="C57" s="24"/>
      <c r="D57" s="20"/>
      <c r="E57" s="21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30"/>
      <c r="R57" s="91">
        <f t="shared" si="0"/>
        <v>0</v>
      </c>
    </row>
    <row r="58" spans="1:21" ht="16.5" hidden="1" x14ac:dyDescent="0.25">
      <c r="A58" s="21">
        <v>16</v>
      </c>
      <c r="B58" s="95"/>
      <c r="C58" s="24"/>
      <c r="D58" s="20"/>
      <c r="E58" s="21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30"/>
      <c r="R58" s="91">
        <f t="shared" si="0"/>
        <v>0</v>
      </c>
    </row>
    <row r="59" spans="1:21" ht="16.5" hidden="1" x14ac:dyDescent="0.25">
      <c r="A59" s="21">
        <v>17</v>
      </c>
      <c r="B59" s="95"/>
      <c r="C59" s="24"/>
      <c r="D59" s="20"/>
      <c r="E59" s="21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30"/>
      <c r="R59" s="91">
        <f t="shared" si="0"/>
        <v>0</v>
      </c>
    </row>
    <row r="60" spans="1:21" x14ac:dyDescent="0.25">
      <c r="R60" s="91">
        <f>SUM(R10:R59)</f>
        <v>9329500</v>
      </c>
      <c r="S60" s="2" t="s">
        <v>171</v>
      </c>
    </row>
    <row r="61" spans="1:21" s="31" customFormat="1" ht="43.15" customHeight="1" x14ac:dyDescent="0.3">
      <c r="A61" s="31" t="str">
        <f>Перечень!A61</f>
        <v>Начальник Управления</v>
      </c>
      <c r="D61" s="32"/>
      <c r="I61" s="33" t="str">
        <f>Перечень!G61</f>
        <v>А.Г. Колин</v>
      </c>
      <c r="Q61" s="32"/>
      <c r="R61" s="34"/>
      <c r="U61" s="34"/>
    </row>
    <row r="62" spans="1:21" s="5" customFormat="1" ht="32.450000000000003" customHeight="1" x14ac:dyDescent="0.3">
      <c r="D62" s="13"/>
      <c r="E62" s="12" t="s">
        <v>14</v>
      </c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</row>
    <row r="63" spans="1:21" s="5" customFormat="1" ht="24" customHeight="1" x14ac:dyDescent="0.3">
      <c r="D63" s="10"/>
      <c r="Q63" s="10"/>
    </row>
    <row r="64" spans="1:21" s="31" customFormat="1" ht="30.6" customHeight="1" x14ac:dyDescent="0.3">
      <c r="A64" s="31" t="str">
        <f>Перечень!A64</f>
        <v>Директор МАОУ "Гимназия №4"</v>
      </c>
      <c r="D64" s="32"/>
      <c r="E64" s="35"/>
      <c r="F64" s="32"/>
      <c r="G64" s="32"/>
      <c r="H64" s="32"/>
      <c r="I64" s="33" t="str">
        <f>Перечень!G64</f>
        <v>Я.С. Николаева</v>
      </c>
      <c r="J64" s="32"/>
      <c r="K64" s="32"/>
      <c r="L64" s="32"/>
      <c r="M64" s="32"/>
      <c r="N64" s="32"/>
      <c r="O64" s="32"/>
      <c r="P64" s="32"/>
      <c r="Q64" s="32"/>
      <c r="R64" s="36"/>
    </row>
    <row r="65" spans="4:17" s="5" customFormat="1" ht="18" customHeight="1" x14ac:dyDescent="0.3">
      <c r="D65" s="13"/>
      <c r="E65" s="12" t="s">
        <v>14</v>
      </c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</row>
  </sheetData>
  <autoFilter ref="A9:AE62">
    <filterColumn colId="17">
      <filters blank="1">
        <filter val="1 057 500,00"/>
        <filter val="1 288 400,00"/>
        <filter val="1 426 600,00"/>
        <filter val="1 560 200,00"/>
        <filter val="1 627 300,00"/>
        <filter val="11 600,00"/>
        <filter val="114 900,00"/>
        <filter val="15 400,00"/>
        <filter val="228 100,00"/>
        <filter val="304 500,00"/>
        <filter val="315 000,00"/>
        <filter val="424 700,00"/>
        <filter val="455 000,00"/>
        <filter val="500 300,00"/>
        <filter val="9 329 500,00"/>
      </filters>
    </filterColumn>
  </autoFilter>
  <mergeCells count="33">
    <mergeCell ref="B55:B56"/>
    <mergeCell ref="C55:C56"/>
    <mergeCell ref="A55:A56"/>
    <mergeCell ref="D55:D56"/>
    <mergeCell ref="B18:B25"/>
    <mergeCell ref="C18:C25"/>
    <mergeCell ref="B51:B52"/>
    <mergeCell ref="C51:C52"/>
    <mergeCell ref="D51:D52"/>
    <mergeCell ref="A39:A49"/>
    <mergeCell ref="A51:A52"/>
    <mergeCell ref="A28:A34"/>
    <mergeCell ref="A16:A27"/>
    <mergeCell ref="N1:Q1"/>
    <mergeCell ref="B28:B34"/>
    <mergeCell ref="C28:C34"/>
    <mergeCell ref="D16:D27"/>
    <mergeCell ref="D28:D34"/>
    <mergeCell ref="F7:Q7"/>
    <mergeCell ref="N2:Q2"/>
    <mergeCell ref="S4:AE5"/>
    <mergeCell ref="B7:B8"/>
    <mergeCell ref="C7:C8"/>
    <mergeCell ref="B39:B49"/>
    <mergeCell ref="C39:C49"/>
    <mergeCell ref="D39:D49"/>
    <mergeCell ref="A5:Q5"/>
    <mergeCell ref="A7:A8"/>
    <mergeCell ref="D7:E7"/>
    <mergeCell ref="A10:A12"/>
    <mergeCell ref="A13:A15"/>
    <mergeCell ref="D10:D12"/>
    <mergeCell ref="D13:D15"/>
  </mergeCells>
  <pageMargins left="0.11811023622047245" right="0.11811023622047245" top="0.15748031496062992" bottom="0.15748031496062992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Сведения</vt:lpstr>
      <vt:lpstr>Перечень</vt:lpstr>
      <vt:lpstr>График</vt:lpstr>
      <vt:lpstr>Перечень!_ftn1</vt:lpstr>
      <vt:lpstr>Перечень!_ftn2</vt:lpstr>
      <vt:lpstr>График!_ftnref1</vt:lpstr>
      <vt:lpstr>Перечень!_ftnref1</vt:lpstr>
      <vt:lpstr>График!_ftnref2</vt:lpstr>
      <vt:lpstr>Перечень!_ftnref2</vt:lpstr>
      <vt:lpstr>Перечень!Заголовки_для_печати</vt:lpstr>
      <vt:lpstr>График!Область_печати</vt:lpstr>
      <vt:lpstr>Перечень!Область_печати</vt:lpstr>
      <vt:lpstr>Сведения!Область_печати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Райков Евгений Владимирович</dc:creator>
  <cp:lastModifiedBy>Чикалина Ирина Рамисовна</cp:lastModifiedBy>
  <cp:lastPrinted>2021-12-23T03:31:23Z</cp:lastPrinted>
  <dcterms:created xsi:type="dcterms:W3CDTF">2021-09-08T07:50:34Z</dcterms:created>
  <dcterms:modified xsi:type="dcterms:W3CDTF">2022-05-05T03:17:35Z</dcterms:modified>
</cp:coreProperties>
</file>